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65356" windowWidth="6345" windowHeight="8100" activeTab="0"/>
  </bookViews>
  <sheets>
    <sheet name="gov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'gov'!$A$14:$AF$111</definedName>
    <definedName name="ahcap">'[4]dem2'!$D$646:$L$646</definedName>
    <definedName name="censusrec">#REF!</definedName>
    <definedName name="charged" localSheetId="0">'gov'!$E$9:$G$9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 localSheetId="0">'gov'!$D$93:$L$93</definedName>
    <definedName name="fwl">#REF!</definedName>
    <definedName name="fwlcap">#REF!</definedName>
    <definedName name="fwlrec">#REF!</definedName>
    <definedName name="gov" localSheetId="0">'gov'!$D$60:$L$60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'gov'!$K$105</definedName>
    <definedName name="np">#REF!</definedName>
    <definedName name="Nutrition">#REF!</definedName>
    <definedName name="oges">#REF!</definedName>
    <definedName name="pension">#REF!</definedName>
    <definedName name="plant" localSheetId="0">'gov'!$D$104:$L$104</definedName>
    <definedName name="_xlnm.Print_Area" localSheetId="0">'gov'!$A$1:$L$110</definedName>
    <definedName name="_xlnm.Print_Titles" localSheetId="0">'gov'!$11:$14</definedName>
    <definedName name="pw" localSheetId="0">'gov'!$D$84:$L$84</definedName>
    <definedName name="pw">#REF!</definedName>
    <definedName name="pwcap">#REF!</definedName>
    <definedName name="rec" localSheetId="0">'gov'!$D$109:$L$109</definedName>
    <definedName name="rec">#REF!</definedName>
    <definedName name="rec1">#REF!</definedName>
    <definedName name="reform">#REF!</definedName>
    <definedName name="revise" localSheetId="0">'gov'!$D$118:$I$118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'gov'!$D$113:$I$113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'gov'!$A$18:$L$108</definedName>
    <definedName name="Z_5FAA8934_8F6C_4CB9_968C_17F51882C02E_.wvu.PrintArea" localSheetId="0" hidden="1">'gov'!$A$1:$L$108</definedName>
    <definedName name="Z_5FAA8934_8F6C_4CB9_968C_17F51882C02E_.wvu.PrintTitles" localSheetId="0" hidden="1">'gov'!$11:$14</definedName>
    <definedName name="Z_F36BFFF2_1149_4BE8_887C_E51B3964E5D5_.wvu.FilterData" localSheetId="0" hidden="1">'gov'!$A$18:$L$108</definedName>
    <definedName name="Z_F36BFFF2_1149_4BE8_887C_E51B3964E5D5_.wvu.PrintArea" localSheetId="0" hidden="1">'gov'!$A$1:$L$108</definedName>
    <definedName name="Z_F36BFFF2_1149_4BE8_887C_E51B3964E5D5_.wvu.PrintTitles" localSheetId="0" hidden="1">'gov'!$11:$14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binod</author>
  </authors>
  <commentList>
    <comment ref="A1" authorId="0">
      <text>
        <r>
          <rPr>
            <b/>
            <sz val="8"/>
            <rFont val="Tahoma"/>
            <family val="2"/>
          </rPr>
          <t>BUDGET SECTION:
NEW HEAD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to discuss with FS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40 EMPLOYEES. Plus 350 from STNM</t>
        </r>
      </text>
    </comment>
    <comment ref="K20" authorId="1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Strength 24, arrear of PT Sherpa included</t>
        </r>
      </text>
    </comment>
    <comment ref="K34" authorId="1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strength 59,  4 post vacant</t>
        </r>
      </text>
    </comment>
    <comment ref="G20" authorId="1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Strength 24, Vacant post 1</t>
        </r>
      </text>
    </comment>
    <comment ref="G34" authorId="1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strength 59,  4 post vacant</t>
        </r>
      </text>
    </comment>
  </commentList>
</comments>
</file>

<file path=xl/sharedStrings.xml><?xml version="1.0" encoding="utf-8"?>
<sst xmlns="http://schemas.openxmlformats.org/spreadsheetml/2006/main" count="167" uniqueCount="82">
  <si>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</si>
  <si>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</si>
  <si>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</si>
  <si>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</si>
  <si>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</si>
  <si>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</si>
  <si>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</si>
  <si>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</si>
  <si>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</si>
  <si>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</si>
  <si>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</si>
  <si>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</si>
  <si>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</si>
  <si>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</si>
  <si>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</si>
  <si>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</si>
  <si>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</si>
  <si>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</si>
  <si>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</si>
  <si>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</si>
  <si>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</si>
  <si>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</si>
  <si>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</si>
  <si>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</si>
  <si>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</si>
  <si>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</si>
  <si>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</si>
  <si>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</si>
  <si>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</si>
  <si>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</si>
  <si>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</si>
  <si>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</si>
  <si>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</si>
  <si>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</si>
  <si>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</si>
  <si>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</si>
  <si>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</si>
  <si>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</si>
  <si>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</si>
  <si>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</si>
  <si>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</si>
  <si>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</si>
  <si>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44.00.71</t>
  </si>
  <si>
    <t>Furnishings</t>
  </si>
  <si>
    <t>44.00.72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</si>
  <si>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</si>
  <si>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</si>
  <si>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</si>
  <si>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</si>
  <si>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</si>
  <si>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</si>
  <si>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</si>
  <si>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</si>
  <si>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</si>
  <si>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</si>
  <si>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</si>
  <si>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</si>
  <si>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Maintenance and Repairs of Official 
Residence of the Governor (Charged)</t>
  </si>
  <si>
    <t>Deduct Recoveries of Overpayments</t>
  </si>
  <si>
    <t>Wages</t>
  </si>
  <si>
    <t>Expenditure from Contract 
Allowance</t>
  </si>
  <si>
    <t>Governor/Administrator of Union 
Territories</t>
  </si>
  <si>
    <t>2010-11</t>
  </si>
  <si>
    <t>2011-12</t>
  </si>
  <si>
    <t>(In Thousands of Rupees)</t>
  </si>
  <si>
    <t>2012-13</t>
  </si>
  <si>
    <t>I. Estimate of the amount required in the year ending 31st March, 2013 to defray the charges in respect of Governor</t>
  </si>
  <si>
    <t>Plantations</t>
  </si>
  <si>
    <t>Tea</t>
  </si>
  <si>
    <t>Other expenditure</t>
  </si>
  <si>
    <t xml:space="preserve">Tea Garden </t>
  </si>
  <si>
    <t>Forestry and Wild Life</t>
  </si>
  <si>
    <t>Environmental Forestry and Wildlife</t>
  </si>
  <si>
    <t>Public Gardens</t>
  </si>
  <si>
    <t>East District</t>
  </si>
  <si>
    <t>45.00.71</t>
  </si>
  <si>
    <t>61.00.50</t>
  </si>
  <si>
    <t>61.00.71</t>
  </si>
  <si>
    <t>C - Economic Services (a) Agriculture and Allied Activities</t>
  </si>
  <si>
    <t>Emoluments and Allowances of the Governor / Administrator of Union Territories</t>
  </si>
  <si>
    <t>Management Charges</t>
  </si>
  <si>
    <t>Maintenance of Gardens at Raj Bhawan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</si>
</sst>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3" formatCode="0#"/>
    <numFmt numFmtId="198" formatCode="##"/>
    <numFmt numFmtId="200" formatCode="00000#"/>
    <numFmt numFmtId="207" formatCode="0#.###"/>
    <numFmt numFmtId="210" formatCode="00.000"/>
    <numFmt numFmtId="212" formatCode="0#.#00"/>
    <numFmt numFmtId="217" formatCode="#0.0##"/>
    <numFmt numFmtId="219" formatCode="0#.0#0"/>
  </numFmts>
  <fonts count="4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57" applyFont="1" applyFill="1" applyBorder="1" applyAlignment="1">
      <alignment vertical="top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 applyProtection="1">
      <alignment horizontal="right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 applyProtection="1">
      <alignment horizontal="right"/>
      <protection/>
    </xf>
    <xf numFmtId="0" fontId="7" fillId="0" borderId="0" xfId="62" applyFont="1" applyFill="1" applyAlignment="1">
      <alignment horizontal="center"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 horizontal="left"/>
      <protection/>
    </xf>
    <xf numFmtId="0" fontId="6" fillId="0" borderId="0" xfId="57" applyFont="1" applyFill="1" applyAlignment="1">
      <alignment horizontal="left" vertical="top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/>
      <protection/>
    </xf>
    <xf numFmtId="0" fontId="6" fillId="0" borderId="10" xfId="60" applyFont="1" applyFill="1" applyBorder="1" applyAlignment="1">
      <alignment/>
      <protection/>
    </xf>
    <xf numFmtId="0" fontId="6" fillId="0" borderId="11" xfId="61" applyFont="1" applyFill="1" applyBorder="1" applyAlignment="1" applyProtection="1">
      <alignment vertical="top"/>
      <protection/>
    </xf>
    <xf numFmtId="0" fontId="6" fillId="0" borderId="11" xfId="61" applyFont="1" applyFill="1" applyBorder="1" applyAlignment="1" applyProtection="1">
      <alignment horizontal="right" vertical="top"/>
      <protection/>
    </xf>
    <xf numFmtId="0" fontId="6" fillId="0" borderId="0" xfId="60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/>
      <protection/>
    </xf>
    <xf numFmtId="0" fontId="6" fillId="0" borderId="0" xfId="61" applyFont="1" applyFill="1" applyBorder="1" applyAlignment="1" applyProtection="1">
      <alignment vertical="top"/>
      <protection/>
    </xf>
    <xf numFmtId="0" fontId="6" fillId="0" borderId="0" xfId="61" applyFont="1" applyFill="1" applyBorder="1" applyAlignment="1" applyProtection="1">
      <alignment horizontal="right" vertical="top"/>
      <protection/>
    </xf>
    <xf numFmtId="0" fontId="6" fillId="0" borderId="0" xfId="60" applyFont="1" applyFill="1" applyAlignment="1" applyProtection="1">
      <alignment horizontal="left"/>
      <protection/>
    </xf>
    <xf numFmtId="0" fontId="6" fillId="0" borderId="10" xfId="61" applyFont="1" applyFill="1" applyBorder="1" applyAlignment="1" applyProtection="1">
      <alignment vertical="top"/>
      <protection/>
    </xf>
    <xf numFmtId="0" fontId="6" fillId="0" borderId="10" xfId="61" applyFont="1" applyFill="1" applyBorder="1" applyAlignment="1" applyProtection="1">
      <alignment horizontal="right" vertical="top"/>
      <protection/>
    </xf>
    <xf numFmtId="0" fontId="6" fillId="0" borderId="10" xfId="60" applyFont="1" applyFill="1" applyBorder="1" applyAlignment="1" applyProtection="1">
      <alignment/>
      <protection/>
    </xf>
    <xf numFmtId="0" fontId="7" fillId="0" borderId="0" xfId="60" applyFont="1" applyFill="1" applyBorder="1" applyAlignment="1">
      <alignment horizontal="left" vertical="top"/>
      <protection/>
    </xf>
    <xf numFmtId="0" fontId="6" fillId="0" borderId="0" xfId="57" applyFont="1" applyFill="1" applyAlignment="1">
      <alignment horizontal="right"/>
      <protection/>
    </xf>
    <xf numFmtId="0" fontId="9" fillId="0" borderId="0" xfId="57" applyFont="1" applyFill="1" applyAlignment="1">
      <alignment/>
      <protection/>
    </xf>
    <xf numFmtId="0" fontId="6" fillId="0" borderId="12" xfId="57" applyFont="1" applyFill="1" applyBorder="1" applyAlignment="1">
      <alignment horizontal="right" vertical="top"/>
      <protection/>
    </xf>
    <xf numFmtId="0" fontId="7" fillId="0" borderId="12" xfId="57" applyFont="1" applyFill="1" applyBorder="1" applyAlignment="1" applyProtection="1">
      <alignment horizontal="left" vertical="top" wrapText="1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9" fillId="0" borderId="0" xfId="57" applyFont="1" applyFill="1" applyAlignment="1">
      <alignment vertical="top"/>
      <protection/>
    </xf>
    <xf numFmtId="0" fontId="8" fillId="0" borderId="0" xfId="57" applyFont="1" applyFill="1" applyAlignment="1" applyProtection="1">
      <alignment horizontal="left" vertical="top" wrapText="1"/>
      <protection/>
    </xf>
    <xf numFmtId="0" fontId="9" fillId="0" borderId="0" xfId="57" applyFont="1" applyFill="1" applyAlignment="1">
      <alignment horizontal="right" vertical="top"/>
      <protection/>
    </xf>
    <xf numFmtId="219" fontId="8" fillId="0" borderId="0" xfId="57" applyNumberFormat="1" applyFont="1" applyFill="1" applyAlignment="1">
      <alignment horizontal="right" vertical="top"/>
      <protection/>
    </xf>
    <xf numFmtId="0" fontId="8" fillId="0" borderId="0" xfId="57" applyFont="1" applyFill="1" applyAlignment="1">
      <alignment vertical="top" wrapText="1"/>
      <protection/>
    </xf>
    <xf numFmtId="200" fontId="9" fillId="0" borderId="0" xfId="57" applyNumberFormat="1" applyFont="1" applyFill="1" applyAlignment="1">
      <alignment horizontal="right" vertical="top"/>
      <protection/>
    </xf>
    <xf numFmtId="0" fontId="9" fillId="0" borderId="0" xfId="57" applyFont="1" applyFill="1" applyAlignment="1">
      <alignment vertical="top" wrapText="1"/>
      <protection/>
    </xf>
    <xf numFmtId="0" fontId="9" fillId="0" borderId="0" xfId="57" applyFont="1" applyFill="1" applyBorder="1" applyAlignment="1">
      <alignment vertical="top"/>
      <protection/>
    </xf>
    <xf numFmtId="200" fontId="9" fillId="0" borderId="0" xfId="57" applyNumberFormat="1" applyFont="1" applyFill="1" applyBorder="1" applyAlignment="1">
      <alignment horizontal="right" vertical="top"/>
      <protection/>
    </xf>
    <xf numFmtId="0" fontId="9" fillId="0" borderId="0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/>
      <protection/>
    </xf>
    <xf numFmtId="0" fontId="8" fillId="0" borderId="0" xfId="57" applyFont="1" applyFill="1" applyBorder="1" applyAlignment="1">
      <alignment vertical="top" wrapText="1"/>
      <protection/>
    </xf>
    <xf numFmtId="0" fontId="9" fillId="0" borderId="0" xfId="57" applyFont="1" applyFill="1" applyAlignment="1" applyProtection="1">
      <alignment horizontal="left" vertical="top" wrapText="1"/>
      <protection/>
    </xf>
    <xf numFmtId="0" fontId="8" fillId="0" borderId="0" xfId="62" applyFont="1" applyFill="1" applyAlignment="1" applyProtection="1">
      <alignment horizontal="left" vertical="top" wrapText="1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Alignment="1" applyProtection="1">
      <alignment horizontal="left" vertical="top" wrapText="1"/>
      <protection/>
    </xf>
    <xf numFmtId="193" fontId="9" fillId="0" borderId="0" xfId="59" applyNumberFormat="1" applyFont="1" applyFill="1" applyBorder="1" applyAlignment="1">
      <alignment horizontal="right" vertical="top"/>
      <protection/>
    </xf>
    <xf numFmtId="0" fontId="9" fillId="0" borderId="0" xfId="62" applyFont="1" applyFill="1" applyAlignment="1">
      <alignment horizontal="right" vertical="top"/>
      <protection/>
    </xf>
    <xf numFmtId="0" fontId="9" fillId="0" borderId="0" xfId="62" applyFont="1" applyFill="1" applyBorder="1" applyAlignment="1" applyProtection="1">
      <alignment horizontal="left" vertical="top" wrapText="1"/>
      <protection/>
    </xf>
    <xf numFmtId="0" fontId="9" fillId="0" borderId="0" xfId="62" applyFont="1" applyFill="1" applyBorder="1" applyAlignment="1">
      <alignment vertical="top"/>
      <protection/>
    </xf>
    <xf numFmtId="0" fontId="8" fillId="0" borderId="0" xfId="62" applyFont="1" applyFill="1" applyBorder="1" applyAlignment="1" applyProtection="1">
      <alignment horizontal="left" vertical="top" wrapText="1"/>
      <protection/>
    </xf>
    <xf numFmtId="0" fontId="8" fillId="0" borderId="12" xfId="57" applyFont="1" applyFill="1" applyBorder="1" applyAlignment="1" applyProtection="1">
      <alignment horizontal="left" vertical="top"/>
      <protection/>
    </xf>
    <xf numFmtId="0" fontId="9" fillId="0" borderId="12" xfId="62" applyFont="1" applyFill="1" applyBorder="1" applyAlignment="1">
      <alignment vertical="top"/>
      <protection/>
    </xf>
    <xf numFmtId="219" fontId="8" fillId="0" borderId="0" xfId="57" applyNumberFormat="1" applyFont="1" applyFill="1" applyBorder="1" applyAlignment="1">
      <alignment horizontal="right" vertical="top"/>
      <protection/>
    </xf>
    <xf numFmtId="0" fontId="9" fillId="0" borderId="0" xfId="57" applyNumberFormat="1" applyFont="1" applyFill="1" applyAlignment="1" applyProtection="1">
      <alignment horizontal="right"/>
      <protection/>
    </xf>
    <xf numFmtId="0" fontId="9" fillId="0" borderId="0" xfId="42" applyNumberFormat="1" applyFont="1" applyFill="1" applyBorder="1" applyAlignment="1" applyProtection="1">
      <alignment horizontal="right"/>
      <protection/>
    </xf>
    <xf numFmtId="0" fontId="9" fillId="0" borderId="0" xfId="57" applyNumberFormat="1" applyFont="1" applyFill="1" applyBorder="1" applyAlignment="1" applyProtection="1">
      <alignment horizontal="right"/>
      <protection/>
    </xf>
    <xf numFmtId="0" fontId="9" fillId="0" borderId="0" xfId="57" applyNumberFormat="1" applyFont="1" applyFill="1" applyAlignment="1">
      <alignment horizontal="right"/>
      <protection/>
    </xf>
    <xf numFmtId="0" fontId="9" fillId="0" borderId="10" xfId="57" applyNumberFormat="1" applyFont="1" applyFill="1" applyBorder="1" applyAlignment="1" applyProtection="1">
      <alignment horizontal="right"/>
      <protection/>
    </xf>
    <xf numFmtId="0" fontId="9" fillId="0" borderId="0" xfId="62" applyNumberFormat="1" applyFont="1" applyFill="1" applyAlignment="1" applyProtection="1">
      <alignment horizontal="right"/>
      <protection/>
    </xf>
    <xf numFmtId="0" fontId="6" fillId="0" borderId="0" xfId="57" applyFont="1" applyFill="1" applyBorder="1" applyAlignment="1">
      <alignment horizontal="right" vertical="top"/>
      <protection/>
    </xf>
    <xf numFmtId="0" fontId="8" fillId="0" borderId="0" xfId="57" applyFont="1" applyFill="1" applyBorder="1" applyAlignment="1" applyProtection="1">
      <alignment horizontal="left" vertical="top"/>
      <protection/>
    </xf>
    <xf numFmtId="219" fontId="8" fillId="0" borderId="10" xfId="57" applyNumberFormat="1" applyFont="1" applyFill="1" applyBorder="1" applyAlignment="1">
      <alignment horizontal="right" vertical="top"/>
      <protection/>
    </xf>
    <xf numFmtId="0" fontId="8" fillId="0" borderId="10" xfId="57" applyFont="1" applyFill="1" applyBorder="1" applyAlignment="1">
      <alignment vertical="top" wrapText="1"/>
      <protection/>
    </xf>
    <xf numFmtId="0" fontId="6" fillId="0" borderId="0" xfId="57" applyNumberFormat="1" applyFont="1" applyFill="1" applyAlignment="1">
      <alignment/>
      <protection/>
    </xf>
    <xf numFmtId="0" fontId="6" fillId="0" borderId="10" xfId="60" applyNumberFormat="1" applyFont="1" applyFill="1" applyBorder="1" applyAlignment="1">
      <alignment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9" fillId="0" borderId="10" xfId="60" applyNumberFormat="1" applyFont="1" applyFill="1" applyBorder="1" applyAlignment="1" applyProtection="1">
      <alignment horizontal="right"/>
      <protection/>
    </xf>
    <xf numFmtId="0" fontId="6" fillId="0" borderId="10" xfId="60" applyNumberFormat="1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 applyProtection="1">
      <alignment horizontal="right"/>
      <protection/>
    </xf>
    <xf numFmtId="0" fontId="9" fillId="0" borderId="0" xfId="60" applyNumberFormat="1" applyFont="1" applyFill="1" applyBorder="1" applyAlignment="1" applyProtection="1">
      <alignment horizontal="right"/>
      <protection/>
    </xf>
    <xf numFmtId="0" fontId="9" fillId="0" borderId="0" xfId="57" applyNumberFormat="1" applyFont="1" applyFill="1" applyAlignment="1">
      <alignment horizontal="right" vertical="top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6" fillId="0" borderId="0" xfId="61" applyNumberFormat="1" applyFont="1" applyFill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61" applyNumberFormat="1" applyFont="1" applyFill="1" applyAlignment="1" applyProtection="1">
      <alignment horizontal="right"/>
      <protection/>
    </xf>
    <xf numFmtId="0" fontId="8" fillId="0" borderId="10" xfId="57" applyFont="1" applyFill="1" applyBorder="1" applyAlignment="1">
      <alignment horizontal="right" vertical="top"/>
      <protection/>
    </xf>
    <xf numFmtId="0" fontId="8" fillId="0" borderId="10" xfId="57" applyFont="1" applyFill="1" applyBorder="1" applyAlignment="1" applyProtection="1">
      <alignment horizontal="left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6" fillId="0" borderId="10" xfId="57" applyFont="1" applyFill="1" applyBorder="1" applyAlignment="1">
      <alignment/>
      <protection/>
    </xf>
    <xf numFmtId="0" fontId="9" fillId="0" borderId="10" xfId="42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 applyAlignment="1">
      <alignment/>
      <protection/>
    </xf>
    <xf numFmtId="171" fontId="9" fillId="0" borderId="0" xfId="42" applyFont="1" applyFill="1" applyAlignment="1" applyProtection="1">
      <alignment horizontal="right" wrapText="1"/>
      <protection/>
    </xf>
    <xf numFmtId="171" fontId="9" fillId="0" borderId="12" xfId="42" applyFont="1" applyFill="1" applyBorder="1" applyAlignment="1" applyProtection="1">
      <alignment horizontal="right" wrapText="1"/>
      <protection/>
    </xf>
    <xf numFmtId="0" fontId="8" fillId="0" borderId="0" xfId="57" applyFont="1" applyFill="1" applyBorder="1" applyAlignment="1" applyProtection="1">
      <alignment horizontal="left" vertical="top" wrapText="1"/>
      <protection/>
    </xf>
    <xf numFmtId="171" fontId="9" fillId="0" borderId="10" xfId="42" applyFont="1" applyFill="1" applyBorder="1" applyAlignment="1" applyProtection="1">
      <alignment horizontal="right" wrapText="1"/>
      <protection/>
    </xf>
    <xf numFmtId="0" fontId="10" fillId="0" borderId="0" xfId="42" applyNumberFormat="1" applyFont="1" applyFill="1" applyBorder="1" applyAlignment="1" applyProtection="1">
      <alignment horizontal="right"/>
      <protection/>
    </xf>
    <xf numFmtId="171" fontId="9" fillId="0" borderId="0" xfId="42" applyFont="1" applyFill="1" applyBorder="1" applyAlignment="1" applyProtection="1">
      <alignment horizontal="right" wrapText="1"/>
      <protection/>
    </xf>
    <xf numFmtId="171" fontId="6" fillId="0" borderId="0" xfId="42" applyFont="1" applyFill="1" applyBorder="1" applyAlignment="1">
      <alignment horizontal="right" wrapText="1"/>
    </xf>
    <xf numFmtId="0" fontId="9" fillId="0" borderId="0" xfId="57" applyNumberFormat="1" applyFont="1" applyFill="1" applyAlignment="1" applyProtection="1">
      <alignment horizontal="right" wrapText="1"/>
      <protection/>
    </xf>
    <xf numFmtId="0" fontId="9" fillId="0" borderId="12" xfId="57" applyNumberFormat="1" applyFont="1" applyFill="1" applyBorder="1" applyAlignment="1" applyProtection="1">
      <alignment horizontal="right" wrapText="1"/>
      <protection/>
    </xf>
    <xf numFmtId="0" fontId="9" fillId="0" borderId="0" xfId="57" applyNumberFormat="1" applyFont="1" applyFill="1" applyBorder="1" applyAlignment="1" applyProtection="1">
      <alignment horizontal="right" wrapText="1"/>
      <protection/>
    </xf>
    <xf numFmtId="0" fontId="9" fillId="0" borderId="10" xfId="57" applyNumberFormat="1" applyFont="1" applyFill="1" applyBorder="1" applyAlignment="1" applyProtection="1">
      <alignment horizontal="right" wrapText="1"/>
      <protection/>
    </xf>
    <xf numFmtId="0" fontId="9" fillId="0" borderId="12" xfId="62" applyNumberFormat="1" applyFont="1" applyFill="1" applyBorder="1" applyAlignment="1" applyProtection="1">
      <alignment horizontal="right" wrapText="1"/>
      <protection/>
    </xf>
    <xf numFmtId="0" fontId="9" fillId="0" borderId="0" xfId="62" applyNumberFormat="1" applyFont="1" applyFill="1" applyAlignment="1" applyProtection="1">
      <alignment horizontal="right" wrapText="1"/>
      <protection/>
    </xf>
    <xf numFmtId="207" fontId="8" fillId="0" borderId="0" xfId="57" applyNumberFormat="1" applyFont="1" applyFill="1" applyBorder="1" applyAlignment="1">
      <alignment horizontal="right" vertical="top"/>
      <protection/>
    </xf>
    <xf numFmtId="0" fontId="6" fillId="0" borderId="0" xfId="61" applyFont="1" applyFill="1" applyAlignment="1" applyProtection="1">
      <alignment horizontal="right"/>
      <protection/>
    </xf>
    <xf numFmtId="0" fontId="9" fillId="0" borderId="0" xfId="42" applyNumberFormat="1" applyFont="1" applyFill="1" applyAlignment="1" applyProtection="1">
      <alignment horizontal="right" wrapText="1"/>
      <protection/>
    </xf>
    <xf numFmtId="0" fontId="9" fillId="0" borderId="12" xfId="42" applyNumberFormat="1" applyFont="1" applyFill="1" applyBorder="1" applyAlignment="1" applyProtection="1">
      <alignment horizontal="right" wrapText="1"/>
      <protection/>
    </xf>
    <xf numFmtId="171" fontId="9" fillId="0" borderId="11" xfId="42" applyFont="1" applyFill="1" applyBorder="1" applyAlignment="1" applyProtection="1">
      <alignment horizontal="right" wrapText="1"/>
      <protection/>
    </xf>
    <xf numFmtId="0" fontId="9" fillId="0" borderId="11" xfId="57" applyNumberFormat="1" applyFont="1" applyFill="1" applyBorder="1" applyAlignment="1" applyProtection="1">
      <alignment horizontal="right" wrapText="1"/>
      <protection/>
    </xf>
    <xf numFmtId="0" fontId="6" fillId="0" borderId="0" xfId="59" applyFont="1" applyFill="1" applyBorder="1" applyAlignment="1">
      <alignment horizontal="left" vertical="top" wrapText="1"/>
      <protection/>
    </xf>
    <xf numFmtId="0" fontId="6" fillId="0" borderId="0" xfId="57" applyFont="1" applyFill="1" applyAlignment="1">
      <alignment horizontal="right" vertical="top"/>
      <protection/>
    </xf>
    <xf numFmtId="0" fontId="8" fillId="0" borderId="0" xfId="57" applyFont="1" applyFill="1" applyAlignment="1">
      <alignment horizontal="right" vertical="top"/>
      <protection/>
    </xf>
    <xf numFmtId="0" fontId="8" fillId="0" borderId="0" xfId="62" applyFont="1" applyFill="1" applyBorder="1" applyAlignment="1">
      <alignment horizontal="right" vertical="top"/>
      <protection/>
    </xf>
    <xf numFmtId="0" fontId="9" fillId="0" borderId="0" xfId="62" applyFont="1" applyFill="1" applyBorder="1" applyAlignment="1">
      <alignment horizontal="right" vertical="top"/>
      <protection/>
    </xf>
    <xf numFmtId="217" fontId="8" fillId="0" borderId="0" xfId="62" applyNumberFormat="1" applyFont="1" applyFill="1" applyBorder="1" applyAlignment="1">
      <alignment horizontal="right" vertical="top"/>
      <protection/>
    </xf>
    <xf numFmtId="198" fontId="9" fillId="0" borderId="0" xfId="62" applyNumberFormat="1" applyFont="1" applyFill="1" applyBorder="1" applyAlignment="1">
      <alignment horizontal="right" vertical="top"/>
      <protection/>
    </xf>
    <xf numFmtId="198" fontId="9" fillId="0" borderId="0" xfId="62" applyNumberFormat="1" applyFont="1" applyFill="1" applyAlignment="1">
      <alignment horizontal="right" vertical="top"/>
      <protection/>
    </xf>
    <xf numFmtId="217" fontId="8" fillId="0" borderId="0" xfId="62" applyNumberFormat="1" applyFont="1" applyFill="1" applyAlignment="1">
      <alignment horizontal="right" vertical="top"/>
      <protection/>
    </xf>
    <xf numFmtId="0" fontId="8" fillId="0" borderId="0" xfId="62" applyFont="1" applyFill="1" applyAlignment="1">
      <alignment horizontal="right" vertical="top"/>
      <protection/>
    </xf>
    <xf numFmtId="0" fontId="8" fillId="0" borderId="0" xfId="57" applyFont="1" applyFill="1" applyBorder="1" applyAlignment="1">
      <alignment horizontal="right" vertical="top"/>
      <protection/>
    </xf>
    <xf numFmtId="0" fontId="6" fillId="0" borderId="10" xfId="57" applyFont="1" applyFill="1" applyBorder="1" applyAlignment="1">
      <alignment horizontal="right" vertical="top"/>
      <protection/>
    </xf>
    <xf numFmtId="0" fontId="8" fillId="0" borderId="0" xfId="57" applyFont="1" applyFill="1" applyBorder="1" applyAlignment="1">
      <alignment horizontal="right" vertical="top" wrapText="1"/>
      <protection/>
    </xf>
    <xf numFmtId="193" fontId="9" fillId="0" borderId="0" xfId="57" applyNumberFormat="1" applyFont="1" applyFill="1" applyBorder="1" applyAlignment="1">
      <alignment horizontal="right" vertical="top" wrapText="1"/>
      <protection/>
    </xf>
    <xf numFmtId="0" fontId="9" fillId="0" borderId="0" xfId="57" applyFont="1" applyFill="1" applyBorder="1" applyAlignment="1" applyProtection="1">
      <alignment horizontal="left" vertical="top" wrapText="1"/>
      <protection/>
    </xf>
    <xf numFmtId="0" fontId="8" fillId="0" borderId="0" xfId="59" applyFont="1" applyFill="1" applyBorder="1" applyAlignment="1">
      <alignment horizontal="right" vertical="top" wrapText="1"/>
      <protection/>
    </xf>
    <xf numFmtId="0" fontId="8" fillId="0" borderId="0" xfId="59" applyFont="1" applyFill="1" applyBorder="1" applyAlignment="1" applyProtection="1">
      <alignment horizontal="left" vertical="top" wrapText="1"/>
      <protection/>
    </xf>
    <xf numFmtId="193" fontId="9" fillId="0" borderId="0" xfId="59" applyNumberFormat="1" applyFont="1" applyFill="1" applyBorder="1" applyAlignment="1">
      <alignment horizontal="right" vertical="top" wrapText="1"/>
      <protection/>
    </xf>
    <xf numFmtId="0" fontId="9" fillId="0" borderId="0" xfId="59" applyFont="1" applyFill="1" applyBorder="1" applyAlignment="1" applyProtection="1">
      <alignment horizontal="left" vertical="top" wrapText="1"/>
      <protection/>
    </xf>
    <xf numFmtId="212" fontId="8" fillId="0" borderId="0" xfId="59" applyNumberFormat="1" applyFont="1" applyFill="1" applyBorder="1" applyAlignment="1">
      <alignment horizontal="right" vertical="top" wrapText="1"/>
      <protection/>
    </xf>
    <xf numFmtId="210" fontId="8" fillId="0" borderId="0" xfId="57" applyNumberFormat="1" applyFont="1" applyFill="1" applyBorder="1" applyAlignment="1">
      <alignment horizontal="right" vertical="top" wrapText="1"/>
      <protection/>
    </xf>
    <xf numFmtId="0" fontId="9" fillId="0" borderId="0" xfId="57" applyFont="1" applyFill="1" applyBorder="1" applyAlignment="1">
      <alignment horizontal="right" vertical="top" wrapText="1"/>
      <protection/>
    </xf>
    <xf numFmtId="0" fontId="9" fillId="0" borderId="10" xfId="62" applyFont="1" applyFill="1" applyBorder="1" applyAlignment="1">
      <alignment vertical="top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7" fillId="0" borderId="0" xfId="59" applyNumberFormat="1" applyFont="1" applyFill="1" applyAlignment="1">
      <alignment horizontal="center"/>
      <protection/>
    </xf>
    <xf numFmtId="0" fontId="6" fillId="0" borderId="0" xfId="59" applyFont="1" applyFill="1" applyAlignment="1" applyProtection="1">
      <alignment horizontal="left"/>
      <protection/>
    </xf>
    <xf numFmtId="0" fontId="9" fillId="0" borderId="0" xfId="59" applyFont="1" applyFill="1" applyBorder="1" applyAlignment="1">
      <alignment horizontal="left" vertical="top" wrapText="1"/>
      <protection/>
    </xf>
    <xf numFmtId="0" fontId="9" fillId="0" borderId="10" xfId="62" applyFont="1" applyFill="1" applyBorder="1" applyAlignment="1" applyProtection="1">
      <alignment horizontal="left" vertical="top" wrapText="1"/>
      <protection/>
    </xf>
    <xf numFmtId="219" fontId="9" fillId="0" borderId="0" xfId="57" applyNumberFormat="1" applyFont="1" applyFill="1" applyAlignment="1">
      <alignment horizontal="right" vertical="top"/>
      <protection/>
    </xf>
    <xf numFmtId="200" fontId="9" fillId="0" borderId="0" xfId="62" applyNumberFormat="1" applyFont="1" applyFill="1" applyAlignment="1">
      <alignment horizontal="right" vertical="top"/>
      <protection/>
    </xf>
    <xf numFmtId="0" fontId="9" fillId="0" borderId="10" xfId="62" applyFont="1" applyFill="1" applyBorder="1" applyAlignment="1">
      <alignment horizontal="right" vertical="top"/>
      <protection/>
    </xf>
    <xf numFmtId="0" fontId="6" fillId="0" borderId="11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center"/>
      <protection/>
    </xf>
    <xf numFmtId="0" fontId="6" fillId="0" borderId="0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SheetLayoutView="100" zoomScalePageLayoutView="0" workbookViewId="0" topLeftCell="A94">
      <selection activeCell="M3" sqref="M3:AG120"/>
    </sheetView>
  </sheetViews>
  <sheetFormatPr defaultColWidth="10.28125" defaultRowHeight="12.75"/>
  <cols>
    <col min="1" max="1" width="6.421875" style="9" customWidth="1"/>
    <col min="2" max="2" width="8.140625" style="109" customWidth="1"/>
    <col min="3" max="3" width="34.57421875" style="5" customWidth="1"/>
    <col min="4" max="4" width="8.57421875" style="5" customWidth="1"/>
    <col min="5" max="5" width="9.421875" style="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5" customWidth="1"/>
    <col min="11" max="11" width="9.140625" style="5" customWidth="1"/>
    <col min="12" max="12" width="8.421875" style="5" customWidth="1"/>
    <col min="13" max="22" width="0.85546875" style="5" customWidth="1"/>
    <col min="23" max="16384" width="10.28125" style="5" customWidth="1"/>
  </cols>
  <sheetData>
    <row r="1" spans="1:12" ht="13.5" customHeight="1">
      <c r="A1" s="1"/>
      <c r="B1" s="66"/>
      <c r="C1" s="6"/>
      <c r="D1" s="6"/>
      <c r="E1" s="7" t="s">
        <v>0</v>
      </c>
      <c r="F1" s="6"/>
      <c r="G1" s="6"/>
      <c r="H1" s="6"/>
      <c r="I1" s="6"/>
      <c r="J1" s="6"/>
      <c r="K1" s="6"/>
      <c r="L1" s="6"/>
    </row>
    <row r="2" spans="1:12" ht="9.75" customHeight="1">
      <c r="A2" s="1"/>
      <c r="B2" s="6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13.5" customHeight="1">
      <c r="A3" s="1"/>
      <c r="B3" s="66"/>
      <c r="C3" s="3"/>
      <c r="D3" s="4" t="s">
        <v>56</v>
      </c>
      <c r="E3" s="8">
        <v>2012</v>
      </c>
      <c r="F3" s="2" t="s">
        <v>1</v>
      </c>
      <c r="G3" s="6"/>
      <c r="H3" s="6"/>
      <c r="I3" s="6"/>
      <c r="J3" s="6"/>
      <c r="K3" s="6"/>
      <c r="L3" s="6"/>
    </row>
    <row r="4" spans="4:12" ht="13.5" customHeight="1">
      <c r="D4" s="10" t="s">
        <v>2</v>
      </c>
      <c r="E4" s="11">
        <v>2059</v>
      </c>
      <c r="F4" s="12" t="s">
        <v>3</v>
      </c>
      <c r="G4" s="13"/>
      <c r="H4" s="13"/>
      <c r="I4" s="13"/>
      <c r="J4" s="13"/>
      <c r="K4" s="13"/>
      <c r="L4" s="13"/>
    </row>
    <row r="5" spans="4:12" ht="13.5" customHeight="1">
      <c r="D5" s="131" t="s">
        <v>78</v>
      </c>
      <c r="E5" s="132">
        <v>2406</v>
      </c>
      <c r="F5" s="133" t="s">
        <v>71</v>
      </c>
      <c r="G5" s="13"/>
      <c r="H5" s="13"/>
      <c r="I5" s="13"/>
      <c r="J5" s="13"/>
      <c r="K5" s="13"/>
      <c r="L5" s="13"/>
    </row>
    <row r="6" spans="4:12" ht="13.5" customHeight="1">
      <c r="D6" s="10"/>
      <c r="E6" s="134">
        <v>2407</v>
      </c>
      <c r="F6" s="135" t="s">
        <v>67</v>
      </c>
      <c r="G6" s="13"/>
      <c r="H6" s="13"/>
      <c r="I6" s="13"/>
      <c r="J6" s="13"/>
      <c r="K6" s="13"/>
      <c r="L6" s="13"/>
    </row>
    <row r="7" spans="1:12" ht="13.5" customHeight="1">
      <c r="A7" s="14" t="s">
        <v>66</v>
      </c>
      <c r="C7" s="13"/>
      <c r="D7" s="13"/>
      <c r="F7" s="13"/>
      <c r="G7" s="13"/>
      <c r="H7" s="13"/>
      <c r="I7" s="13"/>
      <c r="J7" s="13"/>
      <c r="K7" s="13"/>
      <c r="L7" s="13"/>
    </row>
    <row r="8" spans="1:7" ht="13.5" customHeight="1">
      <c r="A8" s="15"/>
      <c r="D8" s="16"/>
      <c r="E8" s="35" t="s">
        <v>53</v>
      </c>
      <c r="F8" s="35" t="s">
        <v>4</v>
      </c>
      <c r="G8" s="35" t="s">
        <v>13</v>
      </c>
    </row>
    <row r="9" spans="1:7" ht="13.5" customHeight="1">
      <c r="A9" s="15"/>
      <c r="D9" s="17" t="s">
        <v>5</v>
      </c>
      <c r="E9" s="18">
        <f>L105</f>
        <v>53356</v>
      </c>
      <c r="F9" s="18" t="s">
        <v>6</v>
      </c>
      <c r="G9" s="18">
        <f>E9</f>
        <v>53356</v>
      </c>
    </row>
    <row r="10" spans="1:12" ht="13.5" customHeight="1">
      <c r="A10" s="14" t="s">
        <v>52</v>
      </c>
      <c r="D10" s="70"/>
      <c r="E10" s="70"/>
      <c r="F10" s="70"/>
      <c r="G10" s="70"/>
      <c r="H10" s="70"/>
      <c r="I10" s="70"/>
      <c r="J10" s="70"/>
      <c r="K10" s="70"/>
      <c r="L10" s="70"/>
    </row>
    <row r="11" spans="3:12" ht="13.5" customHeight="1">
      <c r="C11" s="19"/>
      <c r="D11" s="71"/>
      <c r="E11" s="71"/>
      <c r="F11" s="71"/>
      <c r="G11" s="71"/>
      <c r="H11" s="71"/>
      <c r="I11" s="72"/>
      <c r="J11" s="72"/>
      <c r="K11" s="71"/>
      <c r="L11" s="73" t="s">
        <v>64</v>
      </c>
    </row>
    <row r="12" spans="1:12" s="23" customFormat="1" ht="13.5" customHeight="1">
      <c r="A12" s="20"/>
      <c r="B12" s="21"/>
      <c r="C12" s="22"/>
      <c r="D12" s="141" t="s">
        <v>7</v>
      </c>
      <c r="E12" s="141"/>
      <c r="F12" s="142" t="s">
        <v>8</v>
      </c>
      <c r="G12" s="142"/>
      <c r="H12" s="142" t="s">
        <v>9</v>
      </c>
      <c r="I12" s="142"/>
      <c r="J12" s="142" t="s">
        <v>8</v>
      </c>
      <c r="K12" s="142"/>
      <c r="L12" s="142"/>
    </row>
    <row r="13" spans="1:12" s="23" customFormat="1" ht="13.5" customHeight="1">
      <c r="A13" s="24"/>
      <c r="B13" s="25"/>
      <c r="C13" s="26" t="s">
        <v>10</v>
      </c>
      <c r="D13" s="143" t="s">
        <v>62</v>
      </c>
      <c r="E13" s="143"/>
      <c r="F13" s="143" t="s">
        <v>63</v>
      </c>
      <c r="G13" s="143"/>
      <c r="H13" s="143" t="s">
        <v>63</v>
      </c>
      <c r="I13" s="143"/>
      <c r="J13" s="143" t="s">
        <v>65</v>
      </c>
      <c r="K13" s="143"/>
      <c r="L13" s="143"/>
    </row>
    <row r="14" spans="1:12" s="23" customFormat="1" ht="13.5" customHeight="1">
      <c r="A14" s="27"/>
      <c r="B14" s="28"/>
      <c r="C14" s="29"/>
      <c r="D14" s="74" t="s">
        <v>11</v>
      </c>
      <c r="E14" s="74" t="s">
        <v>12</v>
      </c>
      <c r="F14" s="74" t="s">
        <v>11</v>
      </c>
      <c r="G14" s="74" t="s">
        <v>12</v>
      </c>
      <c r="H14" s="74" t="s">
        <v>11</v>
      </c>
      <c r="I14" s="74" t="s">
        <v>12</v>
      </c>
      <c r="J14" s="74" t="s">
        <v>11</v>
      </c>
      <c r="K14" s="74" t="s">
        <v>12</v>
      </c>
      <c r="L14" s="74" t="s">
        <v>13</v>
      </c>
    </row>
    <row r="15" spans="1:12" s="23" customFormat="1" ht="9.75" customHeight="1">
      <c r="A15" s="24"/>
      <c r="B15" s="25"/>
      <c r="C15" s="22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2.75">
      <c r="A16" s="1"/>
      <c r="B16" s="66"/>
      <c r="C16" s="30" t="s">
        <v>14</v>
      </c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40.5">
      <c r="A17" s="36" t="s">
        <v>15</v>
      </c>
      <c r="B17" s="110">
        <v>2012</v>
      </c>
      <c r="C17" s="37" t="s">
        <v>16</v>
      </c>
      <c r="D17" s="76"/>
      <c r="E17" s="76"/>
      <c r="F17" s="76"/>
      <c r="G17" s="76"/>
      <c r="H17" s="76"/>
      <c r="I17" s="76"/>
      <c r="J17" s="76"/>
      <c r="K17" s="76"/>
      <c r="L17" s="76"/>
    </row>
    <row r="18" spans="1:12" s="9" customFormat="1" ht="25.5">
      <c r="A18" s="36"/>
      <c r="B18" s="38" t="s">
        <v>17</v>
      </c>
      <c r="C18" s="42" t="s">
        <v>61</v>
      </c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3.5">
      <c r="A19" s="36"/>
      <c r="B19" s="39">
        <v>3.09</v>
      </c>
      <c r="C19" s="40" t="s">
        <v>18</v>
      </c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2.75">
      <c r="A20" s="36"/>
      <c r="B20" s="41" t="s">
        <v>19</v>
      </c>
      <c r="C20" s="42" t="s">
        <v>20</v>
      </c>
      <c r="D20" s="89">
        <v>0</v>
      </c>
      <c r="E20" s="96">
        <v>8179</v>
      </c>
      <c r="F20" s="89">
        <v>0</v>
      </c>
      <c r="G20" s="96">
        <v>9216</v>
      </c>
      <c r="H20" s="89">
        <v>0</v>
      </c>
      <c r="I20" s="96">
        <v>9216</v>
      </c>
      <c r="J20" s="89">
        <v>0</v>
      </c>
      <c r="K20" s="96">
        <f>10444+748</f>
        <v>11192</v>
      </c>
      <c r="L20" s="60">
        <f>SUM(J20:K20)</f>
        <v>11192</v>
      </c>
    </row>
    <row r="21" spans="1:12" ht="12.75">
      <c r="A21" s="36"/>
      <c r="B21" s="41" t="s">
        <v>21</v>
      </c>
      <c r="C21" s="42" t="s">
        <v>22</v>
      </c>
      <c r="D21" s="89">
        <v>0</v>
      </c>
      <c r="E21" s="96">
        <v>910</v>
      </c>
      <c r="F21" s="89">
        <v>0</v>
      </c>
      <c r="G21" s="96">
        <v>900</v>
      </c>
      <c r="H21" s="89">
        <v>0</v>
      </c>
      <c r="I21" s="96">
        <v>900</v>
      </c>
      <c r="J21" s="89">
        <v>0</v>
      </c>
      <c r="K21" s="96">
        <v>900</v>
      </c>
      <c r="L21" s="60">
        <f>SUM(J21:K21)</f>
        <v>900</v>
      </c>
    </row>
    <row r="22" spans="1:12" ht="12.75">
      <c r="A22" s="36"/>
      <c r="B22" s="41" t="s">
        <v>23</v>
      </c>
      <c r="C22" s="42" t="s">
        <v>24</v>
      </c>
      <c r="D22" s="89">
        <v>0</v>
      </c>
      <c r="E22" s="96">
        <v>2936</v>
      </c>
      <c r="F22" s="89">
        <v>0</v>
      </c>
      <c r="G22" s="96">
        <v>5500</v>
      </c>
      <c r="H22" s="89">
        <v>0</v>
      </c>
      <c r="I22" s="96">
        <v>5522</v>
      </c>
      <c r="J22" s="89">
        <v>0</v>
      </c>
      <c r="K22" s="96">
        <v>5500</v>
      </c>
      <c r="L22" s="60">
        <f>SUM(J22:K22)</f>
        <v>5500</v>
      </c>
    </row>
    <row r="23" spans="1:12" ht="13.5">
      <c r="A23" s="36" t="s">
        <v>13</v>
      </c>
      <c r="B23" s="39">
        <v>3.09</v>
      </c>
      <c r="C23" s="40" t="s">
        <v>18</v>
      </c>
      <c r="D23" s="90">
        <f aca="true" t="shared" si="0" ref="D23:L23">SUM(D20:D22)</f>
        <v>0</v>
      </c>
      <c r="E23" s="97">
        <f t="shared" si="0"/>
        <v>12025</v>
      </c>
      <c r="F23" s="90">
        <f>SUM(F20:F22)</f>
        <v>0</v>
      </c>
      <c r="G23" s="97">
        <f>SUM(G20:G22)</f>
        <v>15616</v>
      </c>
      <c r="H23" s="90">
        <f t="shared" si="0"/>
        <v>0</v>
      </c>
      <c r="I23" s="97">
        <f t="shared" si="0"/>
        <v>15638</v>
      </c>
      <c r="J23" s="90">
        <f t="shared" si="0"/>
        <v>0</v>
      </c>
      <c r="K23" s="97">
        <f t="shared" si="0"/>
        <v>17592</v>
      </c>
      <c r="L23" s="97">
        <f t="shared" si="0"/>
        <v>17592</v>
      </c>
    </row>
    <row r="24" spans="1:12" ht="9.75" customHeight="1">
      <c r="A24" s="36"/>
      <c r="B24" s="38"/>
      <c r="C24" s="4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40.5">
      <c r="A25" s="36"/>
      <c r="B25" s="39">
        <v>3.101</v>
      </c>
      <c r="C25" s="37" t="s">
        <v>79</v>
      </c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2.75">
      <c r="A26" s="36"/>
      <c r="B26" s="41" t="s">
        <v>19</v>
      </c>
      <c r="C26" s="42" t="s">
        <v>20</v>
      </c>
      <c r="D26" s="89">
        <v>0</v>
      </c>
      <c r="E26" s="96">
        <v>826</v>
      </c>
      <c r="F26" s="89">
        <v>0</v>
      </c>
      <c r="G26" s="96">
        <v>826</v>
      </c>
      <c r="H26" s="89">
        <v>0</v>
      </c>
      <c r="I26" s="96">
        <v>826</v>
      </c>
      <c r="J26" s="89">
        <v>0</v>
      </c>
      <c r="K26" s="96">
        <v>826</v>
      </c>
      <c r="L26" s="60">
        <f>SUM(J26:K26)</f>
        <v>826</v>
      </c>
    </row>
    <row r="27" spans="1:12" ht="40.5">
      <c r="A27" s="36" t="s">
        <v>13</v>
      </c>
      <c r="B27" s="39">
        <v>3.101</v>
      </c>
      <c r="C27" s="37" t="s">
        <v>79</v>
      </c>
      <c r="D27" s="90">
        <f aca="true" t="shared" si="1" ref="D27:L27">D26</f>
        <v>0</v>
      </c>
      <c r="E27" s="97">
        <f t="shared" si="1"/>
        <v>826</v>
      </c>
      <c r="F27" s="90">
        <f>F26</f>
        <v>0</v>
      </c>
      <c r="G27" s="97">
        <f>G26</f>
        <v>826</v>
      </c>
      <c r="H27" s="90">
        <f t="shared" si="1"/>
        <v>0</v>
      </c>
      <c r="I27" s="97">
        <f t="shared" si="1"/>
        <v>826</v>
      </c>
      <c r="J27" s="90">
        <f t="shared" si="1"/>
        <v>0</v>
      </c>
      <c r="K27" s="97">
        <f t="shared" si="1"/>
        <v>826</v>
      </c>
      <c r="L27" s="97">
        <f t="shared" si="1"/>
        <v>826</v>
      </c>
    </row>
    <row r="28" spans="1:12" ht="9.75" customHeight="1">
      <c r="A28" s="36"/>
      <c r="B28" s="41"/>
      <c r="C28" s="42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3.5">
      <c r="A29" s="43"/>
      <c r="B29" s="59">
        <v>3.102</v>
      </c>
      <c r="C29" s="47" t="s">
        <v>25</v>
      </c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25.5">
      <c r="A30" s="43"/>
      <c r="B30" s="44" t="s">
        <v>26</v>
      </c>
      <c r="C30" s="45" t="s">
        <v>27</v>
      </c>
      <c r="D30" s="94">
        <v>0</v>
      </c>
      <c r="E30" s="98">
        <v>1500</v>
      </c>
      <c r="F30" s="94">
        <v>0</v>
      </c>
      <c r="G30" s="98">
        <v>1500</v>
      </c>
      <c r="H30" s="94">
        <v>0</v>
      </c>
      <c r="I30" s="98">
        <v>1500</v>
      </c>
      <c r="J30" s="89">
        <v>0</v>
      </c>
      <c r="K30" s="98">
        <v>1500</v>
      </c>
      <c r="L30" s="62">
        <f>SUM(J30:K30)</f>
        <v>1500</v>
      </c>
    </row>
    <row r="31" spans="1:12" ht="13.5">
      <c r="A31" s="46" t="s">
        <v>13</v>
      </c>
      <c r="B31" s="68">
        <v>3.102</v>
      </c>
      <c r="C31" s="69" t="s">
        <v>25</v>
      </c>
      <c r="D31" s="90">
        <f aca="true" t="shared" si="2" ref="D31:L31">D30</f>
        <v>0</v>
      </c>
      <c r="E31" s="97">
        <f t="shared" si="2"/>
        <v>1500</v>
      </c>
      <c r="F31" s="90">
        <f>F30</f>
        <v>0</v>
      </c>
      <c r="G31" s="97">
        <f>G30</f>
        <v>1500</v>
      </c>
      <c r="H31" s="90">
        <f t="shared" si="2"/>
        <v>0</v>
      </c>
      <c r="I31" s="97">
        <f t="shared" si="2"/>
        <v>1500</v>
      </c>
      <c r="J31" s="90">
        <f t="shared" si="2"/>
        <v>0</v>
      </c>
      <c r="K31" s="97">
        <f t="shared" si="2"/>
        <v>1500</v>
      </c>
      <c r="L31" s="97">
        <f t="shared" si="2"/>
        <v>1500</v>
      </c>
    </row>
    <row r="32" spans="1:12" ht="1.5" customHeight="1">
      <c r="A32" s="43"/>
      <c r="B32" s="44"/>
      <c r="C32" s="45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3.5" customHeight="1">
      <c r="A33" s="43"/>
      <c r="B33" s="59">
        <v>3.103</v>
      </c>
      <c r="C33" s="47" t="s">
        <v>28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3.5" customHeight="1">
      <c r="A34" s="43"/>
      <c r="B34" s="44" t="s">
        <v>19</v>
      </c>
      <c r="C34" s="45" t="s">
        <v>20</v>
      </c>
      <c r="D34" s="94">
        <v>0</v>
      </c>
      <c r="E34" s="98">
        <v>13980</v>
      </c>
      <c r="F34" s="94">
        <v>0</v>
      </c>
      <c r="G34" s="98">
        <v>16246</v>
      </c>
      <c r="H34" s="94">
        <v>0</v>
      </c>
      <c r="I34" s="98">
        <v>16246</v>
      </c>
      <c r="J34" s="89">
        <v>0</v>
      </c>
      <c r="K34" s="98">
        <v>18823</v>
      </c>
      <c r="L34" s="62">
        <f>SUM(J34:K34)</f>
        <v>18823</v>
      </c>
    </row>
    <row r="35" spans="1:12" ht="13.5" customHeight="1">
      <c r="A35" s="43"/>
      <c r="B35" s="44" t="s">
        <v>23</v>
      </c>
      <c r="C35" s="45" t="s">
        <v>24</v>
      </c>
      <c r="D35" s="94">
        <v>0</v>
      </c>
      <c r="E35" s="98">
        <v>16</v>
      </c>
      <c r="F35" s="94">
        <v>0</v>
      </c>
      <c r="G35" s="98">
        <v>228</v>
      </c>
      <c r="H35" s="94">
        <v>0</v>
      </c>
      <c r="I35" s="98">
        <v>228</v>
      </c>
      <c r="J35" s="89">
        <v>0</v>
      </c>
      <c r="K35" s="98">
        <v>250</v>
      </c>
      <c r="L35" s="62">
        <f>SUM(J35:K35)</f>
        <v>250</v>
      </c>
    </row>
    <row r="36" spans="1:12" ht="13.5" customHeight="1">
      <c r="A36" s="43"/>
      <c r="B36" s="44" t="s">
        <v>29</v>
      </c>
      <c r="C36" s="45" t="s">
        <v>30</v>
      </c>
      <c r="D36" s="89">
        <v>0</v>
      </c>
      <c r="E36" s="96">
        <v>4623</v>
      </c>
      <c r="F36" s="89">
        <v>0</v>
      </c>
      <c r="G36" s="96">
        <v>5000</v>
      </c>
      <c r="H36" s="89">
        <v>0</v>
      </c>
      <c r="I36" s="96">
        <v>5000</v>
      </c>
      <c r="J36" s="89">
        <v>0</v>
      </c>
      <c r="K36" s="96">
        <v>5400</v>
      </c>
      <c r="L36" s="60">
        <f>SUM(J36:K36)</f>
        <v>5400</v>
      </c>
    </row>
    <row r="37" spans="1:12" ht="13.5" customHeight="1">
      <c r="A37" s="43" t="s">
        <v>13</v>
      </c>
      <c r="B37" s="59">
        <v>3.103</v>
      </c>
      <c r="C37" s="47" t="s">
        <v>28</v>
      </c>
      <c r="D37" s="90">
        <f aca="true" t="shared" si="3" ref="D37:L37">SUM(D33:D36)</f>
        <v>0</v>
      </c>
      <c r="E37" s="97">
        <f t="shared" si="3"/>
        <v>18619</v>
      </c>
      <c r="F37" s="90">
        <f>SUM(F33:F36)</f>
        <v>0</v>
      </c>
      <c r="G37" s="97">
        <f>SUM(G33:G36)</f>
        <v>21474</v>
      </c>
      <c r="H37" s="90">
        <f t="shared" si="3"/>
        <v>0</v>
      </c>
      <c r="I37" s="97">
        <f t="shared" si="3"/>
        <v>21474</v>
      </c>
      <c r="J37" s="90">
        <f t="shared" si="3"/>
        <v>0</v>
      </c>
      <c r="K37" s="97">
        <f t="shared" si="3"/>
        <v>24473</v>
      </c>
      <c r="L37" s="97">
        <f t="shared" si="3"/>
        <v>24473</v>
      </c>
    </row>
    <row r="38" spans="1:12" ht="12" customHeight="1">
      <c r="A38" s="43"/>
      <c r="B38" s="59"/>
      <c r="C38" s="47"/>
      <c r="D38" s="61"/>
      <c r="E38" s="62"/>
      <c r="F38" s="61"/>
      <c r="G38" s="62"/>
      <c r="H38" s="61"/>
      <c r="I38" s="62"/>
      <c r="J38" s="61"/>
      <c r="K38" s="62"/>
      <c r="L38" s="62"/>
    </row>
    <row r="39" spans="1:12" ht="13.5" customHeight="1">
      <c r="A39" s="43"/>
      <c r="B39" s="59">
        <v>3.104</v>
      </c>
      <c r="C39" s="47" t="s">
        <v>31</v>
      </c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3.5" customHeight="1">
      <c r="A40" s="36"/>
      <c r="B40" s="41" t="s">
        <v>32</v>
      </c>
      <c r="C40" s="42" t="s">
        <v>31</v>
      </c>
      <c r="D40" s="89">
        <v>0</v>
      </c>
      <c r="E40" s="96">
        <v>1065</v>
      </c>
      <c r="F40" s="89">
        <v>0</v>
      </c>
      <c r="G40" s="96">
        <v>1700</v>
      </c>
      <c r="H40" s="89">
        <v>0</v>
      </c>
      <c r="I40" s="96">
        <v>1700</v>
      </c>
      <c r="J40" s="89">
        <v>0</v>
      </c>
      <c r="K40" s="96">
        <v>1700</v>
      </c>
      <c r="L40" s="60">
        <f>SUM(J40:K40)</f>
        <v>1700</v>
      </c>
    </row>
    <row r="41" spans="1:12" ht="13.5" customHeight="1">
      <c r="A41" s="36"/>
      <c r="B41" s="41" t="s">
        <v>33</v>
      </c>
      <c r="C41" s="42" t="s">
        <v>34</v>
      </c>
      <c r="D41" s="89">
        <v>0</v>
      </c>
      <c r="E41" s="96">
        <v>47</v>
      </c>
      <c r="F41" s="89">
        <v>0</v>
      </c>
      <c r="G41" s="96">
        <v>91</v>
      </c>
      <c r="H41" s="89">
        <v>0</v>
      </c>
      <c r="I41" s="96">
        <v>100</v>
      </c>
      <c r="J41" s="89">
        <v>0</v>
      </c>
      <c r="K41" s="96">
        <v>100</v>
      </c>
      <c r="L41" s="60">
        <f>SUM(J41:K41)</f>
        <v>100</v>
      </c>
    </row>
    <row r="42" spans="1:12" ht="13.5" customHeight="1">
      <c r="A42" s="36" t="s">
        <v>13</v>
      </c>
      <c r="B42" s="39">
        <v>3.104</v>
      </c>
      <c r="C42" s="40" t="s">
        <v>31</v>
      </c>
      <c r="D42" s="90">
        <f aca="true" t="shared" si="4" ref="D42:L42">D40+D41</f>
        <v>0</v>
      </c>
      <c r="E42" s="97">
        <f t="shared" si="4"/>
        <v>1112</v>
      </c>
      <c r="F42" s="90">
        <f>F40+F41</f>
        <v>0</v>
      </c>
      <c r="G42" s="97">
        <f>G40+G41</f>
        <v>1791</v>
      </c>
      <c r="H42" s="90">
        <f t="shared" si="4"/>
        <v>0</v>
      </c>
      <c r="I42" s="97">
        <f t="shared" si="4"/>
        <v>1800</v>
      </c>
      <c r="J42" s="90">
        <f t="shared" si="4"/>
        <v>0</v>
      </c>
      <c r="K42" s="97">
        <f t="shared" si="4"/>
        <v>1800</v>
      </c>
      <c r="L42" s="97">
        <f t="shared" si="4"/>
        <v>1800</v>
      </c>
    </row>
    <row r="43" spans="1:12" ht="12" customHeight="1">
      <c r="A43" s="36"/>
      <c r="B43" s="41"/>
      <c r="C43" s="42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3.5" customHeight="1">
      <c r="A44" s="36"/>
      <c r="B44" s="39">
        <v>3.105</v>
      </c>
      <c r="C44" s="40" t="s">
        <v>35</v>
      </c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3.5" customHeight="1">
      <c r="A45" s="36"/>
      <c r="B45" s="41" t="s">
        <v>33</v>
      </c>
      <c r="C45" s="42" t="s">
        <v>35</v>
      </c>
      <c r="D45" s="89">
        <v>0</v>
      </c>
      <c r="E45" s="96">
        <v>214</v>
      </c>
      <c r="F45" s="89">
        <v>0</v>
      </c>
      <c r="G45" s="96">
        <v>300</v>
      </c>
      <c r="H45" s="89">
        <v>0</v>
      </c>
      <c r="I45" s="96">
        <v>300</v>
      </c>
      <c r="J45" s="89">
        <v>0</v>
      </c>
      <c r="K45" s="96">
        <v>300</v>
      </c>
      <c r="L45" s="60">
        <f>SUM(J45:K45)</f>
        <v>300</v>
      </c>
    </row>
    <row r="46" spans="1:12" ht="13.5" customHeight="1">
      <c r="A46" s="36" t="s">
        <v>13</v>
      </c>
      <c r="B46" s="39">
        <v>3.105</v>
      </c>
      <c r="C46" s="40" t="s">
        <v>35</v>
      </c>
      <c r="D46" s="90">
        <f aca="true" t="shared" si="5" ref="D46:L46">D45</f>
        <v>0</v>
      </c>
      <c r="E46" s="97">
        <f t="shared" si="5"/>
        <v>214</v>
      </c>
      <c r="F46" s="90">
        <f>F45</f>
        <v>0</v>
      </c>
      <c r="G46" s="97">
        <f>G45</f>
        <v>300</v>
      </c>
      <c r="H46" s="90">
        <f t="shared" si="5"/>
        <v>0</v>
      </c>
      <c r="I46" s="97">
        <f t="shared" si="5"/>
        <v>300</v>
      </c>
      <c r="J46" s="90">
        <f t="shared" si="5"/>
        <v>0</v>
      </c>
      <c r="K46" s="97">
        <f t="shared" si="5"/>
        <v>300</v>
      </c>
      <c r="L46" s="97">
        <f t="shared" si="5"/>
        <v>300</v>
      </c>
    </row>
    <row r="47" spans="1:12" ht="12" customHeight="1">
      <c r="A47" s="36"/>
      <c r="B47" s="41"/>
      <c r="C47" s="42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3.5" customHeight="1">
      <c r="A48" s="36"/>
      <c r="B48" s="39">
        <v>3.106</v>
      </c>
      <c r="C48" s="40" t="s">
        <v>36</v>
      </c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3.5" customHeight="1">
      <c r="A49" s="43"/>
      <c r="B49" s="44" t="s">
        <v>29</v>
      </c>
      <c r="C49" s="45" t="s">
        <v>30</v>
      </c>
      <c r="D49" s="92">
        <v>0</v>
      </c>
      <c r="E49" s="99">
        <v>10</v>
      </c>
      <c r="F49" s="92">
        <v>0</v>
      </c>
      <c r="G49" s="99">
        <v>23</v>
      </c>
      <c r="H49" s="92">
        <v>0</v>
      </c>
      <c r="I49" s="99">
        <v>25</v>
      </c>
      <c r="J49" s="89">
        <v>0</v>
      </c>
      <c r="K49" s="99">
        <v>25</v>
      </c>
      <c r="L49" s="60">
        <f>SUM(J49:K49)</f>
        <v>25</v>
      </c>
    </row>
    <row r="50" spans="1:12" ht="13.5" customHeight="1">
      <c r="A50" s="43" t="s">
        <v>13</v>
      </c>
      <c r="B50" s="39">
        <v>3.106</v>
      </c>
      <c r="C50" s="47" t="s">
        <v>36</v>
      </c>
      <c r="D50" s="90">
        <f aca="true" t="shared" si="6" ref="D50:L50">D49</f>
        <v>0</v>
      </c>
      <c r="E50" s="97">
        <f t="shared" si="6"/>
        <v>10</v>
      </c>
      <c r="F50" s="90">
        <f>F49</f>
        <v>0</v>
      </c>
      <c r="G50" s="97">
        <f>G49</f>
        <v>23</v>
      </c>
      <c r="H50" s="90">
        <f t="shared" si="6"/>
        <v>0</v>
      </c>
      <c r="I50" s="97">
        <f t="shared" si="6"/>
        <v>25</v>
      </c>
      <c r="J50" s="90">
        <f t="shared" si="6"/>
        <v>0</v>
      </c>
      <c r="K50" s="97">
        <f t="shared" si="6"/>
        <v>25</v>
      </c>
      <c r="L50" s="97">
        <f t="shared" si="6"/>
        <v>25</v>
      </c>
    </row>
    <row r="51" spans="1:12" ht="12" customHeight="1">
      <c r="A51" s="43"/>
      <c r="B51" s="44"/>
      <c r="C51" s="45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27">
      <c r="A52" s="43"/>
      <c r="B52" s="39">
        <v>3.107</v>
      </c>
      <c r="C52" s="47" t="s">
        <v>60</v>
      </c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3.5" customHeight="1">
      <c r="A53" s="43"/>
      <c r="B53" s="138" t="s">
        <v>26</v>
      </c>
      <c r="C53" s="45" t="s">
        <v>37</v>
      </c>
      <c r="D53" s="89">
        <v>0</v>
      </c>
      <c r="E53" s="104">
        <v>84</v>
      </c>
      <c r="F53" s="89">
        <v>0</v>
      </c>
      <c r="G53" s="98">
        <v>364</v>
      </c>
      <c r="H53" s="89">
        <v>0</v>
      </c>
      <c r="I53" s="98">
        <v>400</v>
      </c>
      <c r="J53" s="89">
        <v>0</v>
      </c>
      <c r="K53" s="98">
        <v>400</v>
      </c>
      <c r="L53" s="60">
        <f>SUM(J53:K53)</f>
        <v>400</v>
      </c>
    </row>
    <row r="54" spans="1:12" ht="27">
      <c r="A54" s="43" t="s">
        <v>13</v>
      </c>
      <c r="B54" s="39">
        <v>3.107</v>
      </c>
      <c r="C54" s="47" t="s">
        <v>60</v>
      </c>
      <c r="D54" s="90">
        <f aca="true" t="shared" si="7" ref="D54:L54">SUM(D52:D53)</f>
        <v>0</v>
      </c>
      <c r="E54" s="105">
        <f t="shared" si="7"/>
        <v>84</v>
      </c>
      <c r="F54" s="90">
        <f>SUM(F52:F53)</f>
        <v>0</v>
      </c>
      <c r="G54" s="97">
        <f>SUM(G52:G53)</f>
        <v>364</v>
      </c>
      <c r="H54" s="90">
        <f t="shared" si="7"/>
        <v>0</v>
      </c>
      <c r="I54" s="97">
        <f t="shared" si="7"/>
        <v>400</v>
      </c>
      <c r="J54" s="90">
        <f t="shared" si="7"/>
        <v>0</v>
      </c>
      <c r="K54" s="97">
        <f t="shared" si="7"/>
        <v>400</v>
      </c>
      <c r="L54" s="97">
        <f t="shared" si="7"/>
        <v>400</v>
      </c>
    </row>
    <row r="55" spans="1:12" ht="12" customHeight="1">
      <c r="A55" s="36"/>
      <c r="B55" s="41"/>
      <c r="C55" s="42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3.5" customHeight="1">
      <c r="A56" s="36"/>
      <c r="B56" s="39">
        <v>3.108</v>
      </c>
      <c r="C56" s="40" t="s">
        <v>38</v>
      </c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3.5" customHeight="1">
      <c r="A57" s="36"/>
      <c r="B57" s="41" t="s">
        <v>21</v>
      </c>
      <c r="C57" s="42" t="s">
        <v>22</v>
      </c>
      <c r="D57" s="89">
        <v>0</v>
      </c>
      <c r="E57" s="96">
        <v>1761</v>
      </c>
      <c r="F57" s="89">
        <v>0</v>
      </c>
      <c r="G57" s="96">
        <v>1290</v>
      </c>
      <c r="H57" s="89">
        <v>0</v>
      </c>
      <c r="I57" s="96">
        <v>1300</v>
      </c>
      <c r="J57" s="89">
        <v>0</v>
      </c>
      <c r="K57" s="96">
        <v>1300</v>
      </c>
      <c r="L57" s="60">
        <f>SUM(J57:K57)</f>
        <v>1300</v>
      </c>
    </row>
    <row r="58" spans="1:12" ht="13.5" customHeight="1">
      <c r="A58" s="43" t="s">
        <v>13</v>
      </c>
      <c r="B58" s="39">
        <v>3.108</v>
      </c>
      <c r="C58" s="40" t="s">
        <v>38</v>
      </c>
      <c r="D58" s="90">
        <f aca="true" t="shared" si="8" ref="D58:L58">D57</f>
        <v>0</v>
      </c>
      <c r="E58" s="97">
        <f t="shared" si="8"/>
        <v>1761</v>
      </c>
      <c r="F58" s="90">
        <f>F57</f>
        <v>0</v>
      </c>
      <c r="G58" s="97">
        <f>G57</f>
        <v>1290</v>
      </c>
      <c r="H58" s="90">
        <f t="shared" si="8"/>
        <v>0</v>
      </c>
      <c r="I58" s="97">
        <f t="shared" si="8"/>
        <v>1300</v>
      </c>
      <c r="J58" s="90">
        <f t="shared" si="8"/>
        <v>0</v>
      </c>
      <c r="K58" s="97">
        <f t="shared" si="8"/>
        <v>1300</v>
      </c>
      <c r="L58" s="97">
        <f t="shared" si="8"/>
        <v>1300</v>
      </c>
    </row>
    <row r="59" spans="1:12" ht="25.5">
      <c r="A59" s="36" t="s">
        <v>13</v>
      </c>
      <c r="B59" s="38" t="s">
        <v>17</v>
      </c>
      <c r="C59" s="42" t="s">
        <v>61</v>
      </c>
      <c r="D59" s="90">
        <f aca="true" t="shared" si="9" ref="D59:L59">D58+D54+D46+D50+D37+D31+D27+D23+D42</f>
        <v>0</v>
      </c>
      <c r="E59" s="97">
        <f t="shared" si="9"/>
        <v>36151</v>
      </c>
      <c r="F59" s="90">
        <f>F58+F54+F46+F50+F37+F31+F27+F23+F42</f>
        <v>0</v>
      </c>
      <c r="G59" s="97">
        <f>G58+G54+G46+G50+G37+G31+G27+G23+G42</f>
        <v>43184</v>
      </c>
      <c r="H59" s="90">
        <f t="shared" si="9"/>
        <v>0</v>
      </c>
      <c r="I59" s="97">
        <f t="shared" si="9"/>
        <v>43263</v>
      </c>
      <c r="J59" s="90">
        <f t="shared" si="9"/>
        <v>0</v>
      </c>
      <c r="K59" s="97">
        <f t="shared" si="9"/>
        <v>48216</v>
      </c>
      <c r="L59" s="97">
        <f t="shared" si="9"/>
        <v>48216</v>
      </c>
    </row>
    <row r="60" spans="1:12" ht="27">
      <c r="A60" s="46" t="s">
        <v>13</v>
      </c>
      <c r="B60" s="83">
        <v>2012</v>
      </c>
      <c r="C60" s="84" t="s">
        <v>16</v>
      </c>
      <c r="D60" s="92">
        <f aca="true" t="shared" si="10" ref="D60:L60">D59</f>
        <v>0</v>
      </c>
      <c r="E60" s="99">
        <f t="shared" si="10"/>
        <v>36151</v>
      </c>
      <c r="F60" s="92">
        <f>F59</f>
        <v>0</v>
      </c>
      <c r="G60" s="99">
        <f>G59</f>
        <v>43184</v>
      </c>
      <c r="H60" s="92">
        <f t="shared" si="10"/>
        <v>0</v>
      </c>
      <c r="I60" s="99">
        <f t="shared" si="10"/>
        <v>43263</v>
      </c>
      <c r="J60" s="92">
        <f t="shared" si="10"/>
        <v>0</v>
      </c>
      <c r="K60" s="99">
        <f t="shared" si="10"/>
        <v>48216</v>
      </c>
      <c r="L60" s="99">
        <f t="shared" si="10"/>
        <v>48216</v>
      </c>
    </row>
    <row r="61" spans="1:12" ht="1.5" customHeight="1">
      <c r="A61" s="36"/>
      <c r="B61" s="38"/>
      <c r="C61" s="48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3.5">
      <c r="A62" s="43" t="s">
        <v>15</v>
      </c>
      <c r="B62" s="111">
        <v>2059</v>
      </c>
      <c r="C62" s="56" t="s">
        <v>3</v>
      </c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55"/>
      <c r="B63" s="112">
        <v>60</v>
      </c>
      <c r="C63" s="54" t="s">
        <v>39</v>
      </c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3.5">
      <c r="A64" s="43"/>
      <c r="B64" s="113">
        <v>60.053</v>
      </c>
      <c r="C64" s="56" t="s">
        <v>40</v>
      </c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43"/>
      <c r="B65" s="52">
        <v>60</v>
      </c>
      <c r="C65" s="54" t="s">
        <v>51</v>
      </c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25.5">
      <c r="A66" s="43"/>
      <c r="B66" s="112">
        <v>67</v>
      </c>
      <c r="C66" s="54" t="s">
        <v>54</v>
      </c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43"/>
      <c r="B67" s="52" t="s">
        <v>46</v>
      </c>
      <c r="C67" s="54" t="s">
        <v>59</v>
      </c>
      <c r="D67" s="94">
        <v>0</v>
      </c>
      <c r="E67" s="94">
        <v>0</v>
      </c>
      <c r="F67" s="94">
        <v>0</v>
      </c>
      <c r="G67" s="98">
        <v>31</v>
      </c>
      <c r="H67" s="94">
        <v>0</v>
      </c>
      <c r="I67" s="98">
        <v>31</v>
      </c>
      <c r="J67" s="89">
        <v>0</v>
      </c>
      <c r="K67" s="98">
        <v>31</v>
      </c>
      <c r="L67" s="62">
        <f>SUM(J67:K67)</f>
        <v>31</v>
      </c>
    </row>
    <row r="68" spans="1:12" ht="12.75">
      <c r="A68" s="43"/>
      <c r="B68" s="52">
        <v>61</v>
      </c>
      <c r="C68" s="54" t="s">
        <v>50</v>
      </c>
      <c r="D68" s="61"/>
      <c r="E68" s="61"/>
      <c r="F68" s="61"/>
      <c r="G68" s="62"/>
      <c r="H68" s="61"/>
      <c r="I68" s="62"/>
      <c r="J68" s="61"/>
      <c r="K68" s="62"/>
      <c r="L68" s="62"/>
    </row>
    <row r="69" spans="1:12" ht="12.75">
      <c r="A69" s="43"/>
      <c r="B69" s="52"/>
      <c r="C69" s="54"/>
      <c r="D69" s="61"/>
      <c r="E69" s="61"/>
      <c r="F69" s="61"/>
      <c r="G69" s="62"/>
      <c r="H69" s="61"/>
      <c r="I69" s="62"/>
      <c r="J69" s="61"/>
      <c r="K69" s="62"/>
      <c r="L69" s="62"/>
    </row>
    <row r="70" spans="1:12" ht="25.5">
      <c r="A70" s="36"/>
      <c r="B70" s="53">
        <v>68</v>
      </c>
      <c r="C70" s="54" t="s">
        <v>57</v>
      </c>
      <c r="D70" s="93"/>
      <c r="E70" s="61"/>
      <c r="F70" s="61"/>
      <c r="G70" s="62"/>
      <c r="H70" s="61"/>
      <c r="I70" s="62"/>
      <c r="J70" s="61"/>
      <c r="K70" s="62"/>
      <c r="L70" s="62"/>
    </row>
    <row r="71" spans="1:12" ht="12.75">
      <c r="A71" s="43"/>
      <c r="B71" s="52" t="s">
        <v>47</v>
      </c>
      <c r="C71" s="54" t="s">
        <v>45</v>
      </c>
      <c r="D71" s="94">
        <v>0</v>
      </c>
      <c r="E71" s="89">
        <v>0</v>
      </c>
      <c r="F71" s="94">
        <v>0</v>
      </c>
      <c r="G71" s="98">
        <v>762</v>
      </c>
      <c r="H71" s="94">
        <v>0</v>
      </c>
      <c r="I71" s="98">
        <v>800</v>
      </c>
      <c r="J71" s="89">
        <v>0</v>
      </c>
      <c r="K71" s="98">
        <v>800</v>
      </c>
      <c r="L71" s="62">
        <f>SUM(J71:K71)</f>
        <v>800</v>
      </c>
    </row>
    <row r="72" spans="1:12" ht="12.75">
      <c r="A72" s="36"/>
      <c r="B72" s="52" t="s">
        <v>49</v>
      </c>
      <c r="C72" s="51" t="s">
        <v>48</v>
      </c>
      <c r="D72" s="94">
        <v>0</v>
      </c>
      <c r="E72" s="89">
        <v>0</v>
      </c>
      <c r="F72" s="94">
        <v>0</v>
      </c>
      <c r="G72" s="98">
        <v>700</v>
      </c>
      <c r="H72" s="94">
        <v>0</v>
      </c>
      <c r="I72" s="98">
        <v>749</v>
      </c>
      <c r="J72" s="89">
        <v>0</v>
      </c>
      <c r="K72" s="98">
        <v>749</v>
      </c>
      <c r="L72" s="62">
        <f>SUM(J72:K72)</f>
        <v>749</v>
      </c>
    </row>
    <row r="73" spans="1:12" ht="12.75">
      <c r="A73" s="43" t="s">
        <v>13</v>
      </c>
      <c r="B73" s="52">
        <v>61</v>
      </c>
      <c r="C73" s="54" t="s">
        <v>50</v>
      </c>
      <c r="D73" s="90">
        <f aca="true" t="shared" si="11" ref="D73:L73">SUM(D71:D72)</f>
        <v>0</v>
      </c>
      <c r="E73" s="90">
        <f t="shared" si="11"/>
        <v>0</v>
      </c>
      <c r="F73" s="90">
        <f>SUM(F71:F72)</f>
        <v>0</v>
      </c>
      <c r="G73" s="97">
        <f>SUM(G71:G72)</f>
        <v>1462</v>
      </c>
      <c r="H73" s="90">
        <f t="shared" si="11"/>
        <v>0</v>
      </c>
      <c r="I73" s="97">
        <f t="shared" si="11"/>
        <v>1549</v>
      </c>
      <c r="J73" s="90">
        <f t="shared" si="11"/>
        <v>0</v>
      </c>
      <c r="K73" s="97">
        <f t="shared" si="11"/>
        <v>1549</v>
      </c>
      <c r="L73" s="97">
        <f t="shared" si="11"/>
        <v>1549</v>
      </c>
    </row>
    <row r="74" spans="1:12" ht="12.75">
      <c r="A74" s="43"/>
      <c r="B74" s="52"/>
      <c r="C74" s="54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43"/>
      <c r="B75" s="114">
        <v>44</v>
      </c>
      <c r="C75" s="54" t="s">
        <v>41</v>
      </c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25.5">
      <c r="A76" s="50"/>
      <c r="B76" s="139" t="s">
        <v>42</v>
      </c>
      <c r="C76" s="54" t="s">
        <v>57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f>SUM(J76:K76)</f>
        <v>0</v>
      </c>
    </row>
    <row r="77" spans="1:12" ht="13.5">
      <c r="A77" s="55" t="s">
        <v>13</v>
      </c>
      <c r="B77" s="113">
        <v>60.053</v>
      </c>
      <c r="C77" s="56" t="s">
        <v>40</v>
      </c>
      <c r="D77" s="90">
        <f aca="true" t="shared" si="12" ref="D77:L77">D76+D73+D67</f>
        <v>0</v>
      </c>
      <c r="E77" s="90">
        <f t="shared" si="12"/>
        <v>0</v>
      </c>
      <c r="F77" s="90">
        <f t="shared" si="12"/>
        <v>0</v>
      </c>
      <c r="G77" s="105">
        <f t="shared" si="12"/>
        <v>1493</v>
      </c>
      <c r="H77" s="90">
        <f t="shared" si="12"/>
        <v>0</v>
      </c>
      <c r="I77" s="105">
        <f t="shared" si="12"/>
        <v>1580</v>
      </c>
      <c r="J77" s="90">
        <f t="shared" si="12"/>
        <v>0</v>
      </c>
      <c r="K77" s="105">
        <f t="shared" si="12"/>
        <v>1580</v>
      </c>
      <c r="L77" s="105">
        <f t="shared" si="12"/>
        <v>1580</v>
      </c>
    </row>
    <row r="78" spans="1:12" ht="12.75">
      <c r="A78" s="50"/>
      <c r="B78" s="53"/>
      <c r="C78" s="51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3.5">
      <c r="A79" s="50"/>
      <c r="B79" s="116">
        <v>60.103</v>
      </c>
      <c r="C79" s="49" t="s">
        <v>43</v>
      </c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50"/>
      <c r="B80" s="115">
        <v>44</v>
      </c>
      <c r="C80" s="51" t="s">
        <v>41</v>
      </c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25.5">
      <c r="A81" s="50"/>
      <c r="B81" s="139" t="s">
        <v>44</v>
      </c>
      <c r="C81" s="51" t="s">
        <v>55</v>
      </c>
      <c r="D81" s="89">
        <v>0</v>
      </c>
      <c r="E81" s="89">
        <v>0</v>
      </c>
      <c r="F81" s="89">
        <v>0</v>
      </c>
      <c r="G81" s="101">
        <v>415</v>
      </c>
      <c r="H81" s="89">
        <v>0</v>
      </c>
      <c r="I81" s="101">
        <v>450</v>
      </c>
      <c r="J81" s="89">
        <v>0</v>
      </c>
      <c r="K81" s="101">
        <v>450</v>
      </c>
      <c r="L81" s="60">
        <f>SUM(J81:K81)</f>
        <v>450</v>
      </c>
    </row>
    <row r="82" spans="1:12" ht="13.5">
      <c r="A82" s="50" t="s">
        <v>13</v>
      </c>
      <c r="B82" s="116">
        <v>60.103</v>
      </c>
      <c r="C82" s="49" t="s">
        <v>43</v>
      </c>
      <c r="D82" s="90">
        <f aca="true" t="shared" si="13" ref="D82:L82">D81</f>
        <v>0</v>
      </c>
      <c r="E82" s="90">
        <f t="shared" si="13"/>
        <v>0</v>
      </c>
      <c r="F82" s="90">
        <f t="shared" si="13"/>
        <v>0</v>
      </c>
      <c r="G82" s="100">
        <f t="shared" si="13"/>
        <v>415</v>
      </c>
      <c r="H82" s="90">
        <f t="shared" si="13"/>
        <v>0</v>
      </c>
      <c r="I82" s="100">
        <f t="shared" si="13"/>
        <v>450</v>
      </c>
      <c r="J82" s="90">
        <f t="shared" si="13"/>
        <v>0</v>
      </c>
      <c r="K82" s="100">
        <f t="shared" si="13"/>
        <v>450</v>
      </c>
      <c r="L82" s="100">
        <f t="shared" si="13"/>
        <v>450</v>
      </c>
    </row>
    <row r="83" spans="1:12" ht="12.75">
      <c r="A83" s="50" t="s">
        <v>13</v>
      </c>
      <c r="B83" s="53">
        <v>60</v>
      </c>
      <c r="C83" s="51" t="s">
        <v>39</v>
      </c>
      <c r="D83" s="90">
        <f aca="true" t="shared" si="14" ref="D83:L83">D77+D82</f>
        <v>0</v>
      </c>
      <c r="E83" s="90">
        <f t="shared" si="14"/>
        <v>0</v>
      </c>
      <c r="F83" s="90">
        <f t="shared" si="14"/>
        <v>0</v>
      </c>
      <c r="G83" s="100">
        <f t="shared" si="14"/>
        <v>1908</v>
      </c>
      <c r="H83" s="90">
        <f t="shared" si="14"/>
        <v>0</v>
      </c>
      <c r="I83" s="100">
        <f t="shared" si="14"/>
        <v>2030</v>
      </c>
      <c r="J83" s="90">
        <f t="shared" si="14"/>
        <v>0</v>
      </c>
      <c r="K83" s="100">
        <f t="shared" si="14"/>
        <v>2030</v>
      </c>
      <c r="L83" s="100">
        <f t="shared" si="14"/>
        <v>2030</v>
      </c>
    </row>
    <row r="84" spans="1:12" ht="13.5">
      <c r="A84" s="50" t="s">
        <v>13</v>
      </c>
      <c r="B84" s="117">
        <v>2059</v>
      </c>
      <c r="C84" s="49" t="s">
        <v>3</v>
      </c>
      <c r="D84" s="90">
        <f aca="true" t="shared" si="15" ref="D84:L84">D83</f>
        <v>0</v>
      </c>
      <c r="E84" s="90">
        <f t="shared" si="15"/>
        <v>0</v>
      </c>
      <c r="F84" s="90">
        <f t="shared" si="15"/>
        <v>0</v>
      </c>
      <c r="G84" s="97">
        <f t="shared" si="15"/>
        <v>1908</v>
      </c>
      <c r="H84" s="90">
        <f t="shared" si="15"/>
        <v>0</v>
      </c>
      <c r="I84" s="97">
        <f t="shared" si="15"/>
        <v>2030</v>
      </c>
      <c r="J84" s="90">
        <f t="shared" si="15"/>
        <v>0</v>
      </c>
      <c r="K84" s="97">
        <f t="shared" si="15"/>
        <v>2030</v>
      </c>
      <c r="L84" s="97">
        <f t="shared" si="15"/>
        <v>2030</v>
      </c>
    </row>
    <row r="85" spans="1:12" ht="13.5">
      <c r="A85" s="50"/>
      <c r="B85" s="117"/>
      <c r="C85" s="49"/>
      <c r="D85" s="106"/>
      <c r="E85" s="106"/>
      <c r="F85" s="106"/>
      <c r="G85" s="107"/>
      <c r="H85" s="106"/>
      <c r="I85" s="107"/>
      <c r="J85" s="106"/>
      <c r="K85" s="107"/>
      <c r="L85" s="107"/>
    </row>
    <row r="86" spans="1:12" ht="13.5">
      <c r="A86" s="45" t="s">
        <v>15</v>
      </c>
      <c r="B86" s="120">
        <v>2406</v>
      </c>
      <c r="C86" s="91" t="s">
        <v>71</v>
      </c>
      <c r="D86" s="94"/>
      <c r="E86" s="94"/>
      <c r="F86" s="94"/>
      <c r="G86" s="98"/>
      <c r="H86" s="94"/>
      <c r="I86" s="98"/>
      <c r="J86" s="94"/>
      <c r="K86" s="98"/>
      <c r="L86" s="98"/>
    </row>
    <row r="87" spans="1:12" ht="12.75">
      <c r="A87" s="55"/>
      <c r="B87" s="121">
        <v>2</v>
      </c>
      <c r="C87" s="122" t="s">
        <v>72</v>
      </c>
      <c r="D87" s="94"/>
      <c r="E87" s="94"/>
      <c r="F87" s="94"/>
      <c r="G87" s="98"/>
      <c r="H87" s="94"/>
      <c r="I87" s="98"/>
      <c r="J87" s="94"/>
      <c r="K87" s="98"/>
      <c r="L87" s="98"/>
    </row>
    <row r="88" spans="1:12" ht="13.5">
      <c r="A88" s="55"/>
      <c r="B88" s="128">
        <v>2.112</v>
      </c>
      <c r="C88" s="91" t="s">
        <v>73</v>
      </c>
      <c r="D88" s="94"/>
      <c r="E88" s="94"/>
      <c r="F88" s="94"/>
      <c r="G88" s="98"/>
      <c r="H88" s="94"/>
      <c r="I88" s="98"/>
      <c r="J88" s="94"/>
      <c r="K88" s="98"/>
      <c r="L88" s="98"/>
    </row>
    <row r="89" spans="1:12" ht="12.75">
      <c r="A89" s="55"/>
      <c r="B89" s="129">
        <v>45</v>
      </c>
      <c r="C89" s="122" t="s">
        <v>74</v>
      </c>
      <c r="D89" s="94"/>
      <c r="E89" s="94"/>
      <c r="F89" s="94"/>
      <c r="G89" s="98"/>
      <c r="H89" s="94"/>
      <c r="I89" s="98"/>
      <c r="J89" s="94"/>
      <c r="K89" s="98"/>
      <c r="L89" s="98"/>
    </row>
    <row r="90" spans="1:12" ht="12.75">
      <c r="A90" s="130"/>
      <c r="B90" s="140" t="s">
        <v>75</v>
      </c>
      <c r="C90" s="137" t="s">
        <v>81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9">
        <v>1500</v>
      </c>
      <c r="L90" s="99">
        <f>K90+J90</f>
        <v>1500</v>
      </c>
    </row>
    <row r="91" spans="1:12" ht="13.5">
      <c r="A91" s="45" t="s">
        <v>13</v>
      </c>
      <c r="B91" s="128">
        <v>2.112</v>
      </c>
      <c r="C91" s="91" t="s">
        <v>73</v>
      </c>
      <c r="D91" s="92">
        <f aca="true" t="shared" si="16" ref="D91:L91">D90</f>
        <v>0</v>
      </c>
      <c r="E91" s="92">
        <f t="shared" si="16"/>
        <v>0</v>
      </c>
      <c r="F91" s="92">
        <f t="shared" si="16"/>
        <v>0</v>
      </c>
      <c r="G91" s="92">
        <f t="shared" si="16"/>
        <v>0</v>
      </c>
      <c r="H91" s="92">
        <f t="shared" si="16"/>
        <v>0</v>
      </c>
      <c r="I91" s="92">
        <f t="shared" si="16"/>
        <v>0</v>
      </c>
      <c r="J91" s="92">
        <f t="shared" si="16"/>
        <v>0</v>
      </c>
      <c r="K91" s="99">
        <f t="shared" si="16"/>
        <v>1500</v>
      </c>
      <c r="L91" s="99">
        <f t="shared" si="16"/>
        <v>1500</v>
      </c>
    </row>
    <row r="92" spans="1:12" ht="12.75">
      <c r="A92" s="45" t="s">
        <v>13</v>
      </c>
      <c r="B92" s="121">
        <v>2</v>
      </c>
      <c r="C92" s="122" t="s">
        <v>72</v>
      </c>
      <c r="D92" s="92">
        <f aca="true" t="shared" si="17" ref="D92:L92">D91</f>
        <v>0</v>
      </c>
      <c r="E92" s="92">
        <f t="shared" si="17"/>
        <v>0</v>
      </c>
      <c r="F92" s="92">
        <f t="shared" si="17"/>
        <v>0</v>
      </c>
      <c r="G92" s="92">
        <f t="shared" si="17"/>
        <v>0</v>
      </c>
      <c r="H92" s="92">
        <f t="shared" si="17"/>
        <v>0</v>
      </c>
      <c r="I92" s="92">
        <f t="shared" si="17"/>
        <v>0</v>
      </c>
      <c r="J92" s="92">
        <f t="shared" si="17"/>
        <v>0</v>
      </c>
      <c r="K92" s="99">
        <f t="shared" si="17"/>
        <v>1500</v>
      </c>
      <c r="L92" s="99">
        <f t="shared" si="17"/>
        <v>1500</v>
      </c>
    </row>
    <row r="93" spans="1:12" ht="13.5">
      <c r="A93" s="45" t="s">
        <v>13</v>
      </c>
      <c r="B93" s="120">
        <v>2406</v>
      </c>
      <c r="C93" s="91" t="s">
        <v>71</v>
      </c>
      <c r="D93" s="92">
        <f aca="true" t="shared" si="18" ref="D93:L93">D90</f>
        <v>0</v>
      </c>
      <c r="E93" s="92">
        <f t="shared" si="18"/>
        <v>0</v>
      </c>
      <c r="F93" s="92">
        <f t="shared" si="18"/>
        <v>0</v>
      </c>
      <c r="G93" s="92">
        <f t="shared" si="18"/>
        <v>0</v>
      </c>
      <c r="H93" s="92">
        <f t="shared" si="18"/>
        <v>0</v>
      </c>
      <c r="I93" s="92">
        <f t="shared" si="18"/>
        <v>0</v>
      </c>
      <c r="J93" s="92">
        <f t="shared" si="18"/>
        <v>0</v>
      </c>
      <c r="K93" s="99">
        <f t="shared" si="18"/>
        <v>1500</v>
      </c>
      <c r="L93" s="99">
        <f t="shared" si="18"/>
        <v>1500</v>
      </c>
    </row>
    <row r="94" spans="1:12" ht="12.75">
      <c r="A94" s="50"/>
      <c r="B94" s="53"/>
      <c r="C94" s="51"/>
      <c r="D94" s="94"/>
      <c r="E94" s="94"/>
      <c r="F94" s="94"/>
      <c r="G94" s="98"/>
      <c r="H94" s="94"/>
      <c r="I94" s="98"/>
      <c r="J94" s="94"/>
      <c r="K94" s="98"/>
      <c r="L94" s="98"/>
    </row>
    <row r="95" spans="1:15" ht="13.5">
      <c r="A95" s="136" t="s">
        <v>15</v>
      </c>
      <c r="B95" s="123">
        <v>2407</v>
      </c>
      <c r="C95" s="124" t="s">
        <v>67</v>
      </c>
      <c r="D95" s="94"/>
      <c r="E95" s="94"/>
      <c r="F95" s="94"/>
      <c r="G95" s="98"/>
      <c r="H95" s="94"/>
      <c r="I95" s="98"/>
      <c r="J95" s="94"/>
      <c r="K95" s="98"/>
      <c r="L95" s="98"/>
      <c r="M95" s="3"/>
      <c r="N95" s="3"/>
      <c r="O95" s="3"/>
    </row>
    <row r="96" spans="1:15" ht="12.75">
      <c r="A96" s="108"/>
      <c r="B96" s="125">
        <v>1</v>
      </c>
      <c r="C96" s="126" t="s">
        <v>68</v>
      </c>
      <c r="D96" s="94"/>
      <c r="E96" s="94"/>
      <c r="F96" s="94"/>
      <c r="G96" s="98"/>
      <c r="H96" s="94"/>
      <c r="I96" s="98"/>
      <c r="J96" s="94"/>
      <c r="K96" s="98"/>
      <c r="L96" s="98"/>
      <c r="M96" s="3"/>
      <c r="N96" s="3"/>
      <c r="O96" s="3"/>
    </row>
    <row r="97" spans="1:15" ht="13.5">
      <c r="A97" s="108"/>
      <c r="B97" s="127">
        <v>1.8</v>
      </c>
      <c r="C97" s="124" t="s">
        <v>69</v>
      </c>
      <c r="D97" s="94"/>
      <c r="E97" s="94"/>
      <c r="F97" s="94"/>
      <c r="G97" s="98"/>
      <c r="H97" s="94"/>
      <c r="I97" s="98"/>
      <c r="J97" s="94"/>
      <c r="K97" s="98"/>
      <c r="L97" s="98"/>
      <c r="M97" s="3"/>
      <c r="N97" s="3"/>
      <c r="O97" s="3"/>
    </row>
    <row r="98" spans="1:15" ht="12.75">
      <c r="A98" s="50"/>
      <c r="B98" s="53">
        <v>61</v>
      </c>
      <c r="C98" s="51" t="s">
        <v>70</v>
      </c>
      <c r="D98" s="94"/>
      <c r="E98" s="94"/>
      <c r="F98" s="94"/>
      <c r="G98" s="98"/>
      <c r="H98" s="94"/>
      <c r="I98" s="98"/>
      <c r="J98" s="94"/>
      <c r="K98" s="98"/>
      <c r="L98" s="98"/>
      <c r="M98" s="3"/>
      <c r="N98" s="3"/>
      <c r="O98" s="3"/>
    </row>
    <row r="99" spans="1:15" ht="12.75">
      <c r="A99" s="50"/>
      <c r="B99" s="53" t="s">
        <v>76</v>
      </c>
      <c r="C99" s="51" t="s">
        <v>30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8">
        <v>500</v>
      </c>
      <c r="L99" s="98">
        <f>K99+J99</f>
        <v>500</v>
      </c>
      <c r="M99" s="3"/>
      <c r="N99" s="3"/>
      <c r="O99" s="3"/>
    </row>
    <row r="100" spans="1:15" ht="12.75">
      <c r="A100" s="50"/>
      <c r="B100" s="53" t="s">
        <v>77</v>
      </c>
      <c r="C100" s="51" t="s">
        <v>80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8">
        <v>1110</v>
      </c>
      <c r="L100" s="98">
        <f>K100+J100</f>
        <v>1110</v>
      </c>
      <c r="M100" s="3"/>
      <c r="N100" s="3"/>
      <c r="O100" s="3"/>
    </row>
    <row r="101" spans="1:15" ht="12.75">
      <c r="A101" s="50" t="s">
        <v>13</v>
      </c>
      <c r="B101" s="53">
        <v>61</v>
      </c>
      <c r="C101" s="51" t="s">
        <v>70</v>
      </c>
      <c r="D101" s="90">
        <f aca="true" t="shared" si="19" ref="D101:L101">D100+D99</f>
        <v>0</v>
      </c>
      <c r="E101" s="90">
        <f t="shared" si="19"/>
        <v>0</v>
      </c>
      <c r="F101" s="90">
        <f t="shared" si="19"/>
        <v>0</v>
      </c>
      <c r="G101" s="90">
        <f t="shared" si="19"/>
        <v>0</v>
      </c>
      <c r="H101" s="90">
        <f t="shared" si="19"/>
        <v>0</v>
      </c>
      <c r="I101" s="90">
        <f t="shared" si="19"/>
        <v>0</v>
      </c>
      <c r="J101" s="90">
        <f t="shared" si="19"/>
        <v>0</v>
      </c>
      <c r="K101" s="97">
        <f t="shared" si="19"/>
        <v>1610</v>
      </c>
      <c r="L101" s="97">
        <f t="shared" si="19"/>
        <v>1610</v>
      </c>
      <c r="M101" s="3"/>
      <c r="N101" s="3"/>
      <c r="O101" s="3"/>
    </row>
    <row r="102" spans="1:15" ht="13.5">
      <c r="A102" s="50" t="s">
        <v>13</v>
      </c>
      <c r="B102" s="127">
        <v>1.8</v>
      </c>
      <c r="C102" s="124" t="s">
        <v>69</v>
      </c>
      <c r="D102" s="90">
        <f aca="true" t="shared" si="20" ref="D102:L102">D101</f>
        <v>0</v>
      </c>
      <c r="E102" s="90">
        <f t="shared" si="20"/>
        <v>0</v>
      </c>
      <c r="F102" s="90">
        <f t="shared" si="20"/>
        <v>0</v>
      </c>
      <c r="G102" s="90">
        <f t="shared" si="20"/>
        <v>0</v>
      </c>
      <c r="H102" s="90">
        <f t="shared" si="20"/>
        <v>0</v>
      </c>
      <c r="I102" s="90">
        <f t="shared" si="20"/>
        <v>0</v>
      </c>
      <c r="J102" s="90">
        <f t="shared" si="20"/>
        <v>0</v>
      </c>
      <c r="K102" s="97">
        <f t="shared" si="20"/>
        <v>1610</v>
      </c>
      <c r="L102" s="97">
        <f t="shared" si="20"/>
        <v>1610</v>
      </c>
      <c r="M102" s="3"/>
      <c r="N102" s="3"/>
      <c r="O102" s="3"/>
    </row>
    <row r="103" spans="1:15" ht="12.75">
      <c r="A103" s="50" t="s">
        <v>13</v>
      </c>
      <c r="B103" s="125">
        <v>1</v>
      </c>
      <c r="C103" s="126" t="s">
        <v>68</v>
      </c>
      <c r="D103" s="90">
        <f aca="true" t="shared" si="21" ref="D103:L103">D102</f>
        <v>0</v>
      </c>
      <c r="E103" s="90">
        <f t="shared" si="21"/>
        <v>0</v>
      </c>
      <c r="F103" s="90">
        <f t="shared" si="21"/>
        <v>0</v>
      </c>
      <c r="G103" s="90">
        <f t="shared" si="21"/>
        <v>0</v>
      </c>
      <c r="H103" s="90">
        <f t="shared" si="21"/>
        <v>0</v>
      </c>
      <c r="I103" s="90">
        <f t="shared" si="21"/>
        <v>0</v>
      </c>
      <c r="J103" s="90">
        <f t="shared" si="21"/>
        <v>0</v>
      </c>
      <c r="K103" s="97">
        <f t="shared" si="21"/>
        <v>1610</v>
      </c>
      <c r="L103" s="97">
        <f t="shared" si="21"/>
        <v>1610</v>
      </c>
      <c r="M103" s="3"/>
      <c r="N103" s="3"/>
      <c r="O103" s="3"/>
    </row>
    <row r="104" spans="1:15" ht="13.5">
      <c r="A104" s="136" t="s">
        <v>13</v>
      </c>
      <c r="B104" s="123">
        <v>2407</v>
      </c>
      <c r="C104" s="124" t="s">
        <v>67</v>
      </c>
      <c r="D104" s="90">
        <f aca="true" t="shared" si="22" ref="D104:L104">D101</f>
        <v>0</v>
      </c>
      <c r="E104" s="90">
        <f t="shared" si="22"/>
        <v>0</v>
      </c>
      <c r="F104" s="90">
        <f t="shared" si="22"/>
        <v>0</v>
      </c>
      <c r="G104" s="90">
        <f t="shared" si="22"/>
        <v>0</v>
      </c>
      <c r="H104" s="90">
        <f t="shared" si="22"/>
        <v>0</v>
      </c>
      <c r="I104" s="90">
        <f t="shared" si="22"/>
        <v>0</v>
      </c>
      <c r="J104" s="90">
        <f t="shared" si="22"/>
        <v>0</v>
      </c>
      <c r="K104" s="97">
        <f t="shared" si="22"/>
        <v>1610</v>
      </c>
      <c r="L104" s="97">
        <f t="shared" si="22"/>
        <v>1610</v>
      </c>
      <c r="M104" s="3"/>
      <c r="N104" s="3"/>
      <c r="O104" s="3"/>
    </row>
    <row r="105" spans="1:12" ht="12.75">
      <c r="A105" s="58" t="s">
        <v>13</v>
      </c>
      <c r="B105" s="33"/>
      <c r="C105" s="34" t="s">
        <v>14</v>
      </c>
      <c r="D105" s="90">
        <f aca="true" t="shared" si="23" ref="D105:L105">D84+D60+D104+D93</f>
        <v>0</v>
      </c>
      <c r="E105" s="97">
        <f t="shared" si="23"/>
        <v>36151</v>
      </c>
      <c r="F105" s="90">
        <f t="shared" si="23"/>
        <v>0</v>
      </c>
      <c r="G105" s="97">
        <f t="shared" si="23"/>
        <v>45092</v>
      </c>
      <c r="H105" s="90">
        <f t="shared" si="23"/>
        <v>0</v>
      </c>
      <c r="I105" s="97">
        <f t="shared" si="23"/>
        <v>45293</v>
      </c>
      <c r="J105" s="90">
        <f t="shared" si="23"/>
        <v>0</v>
      </c>
      <c r="K105" s="97">
        <f t="shared" si="23"/>
        <v>53356</v>
      </c>
      <c r="L105" s="97">
        <f t="shared" si="23"/>
        <v>53356</v>
      </c>
    </row>
    <row r="106" spans="1:12" s="32" customFormat="1" ht="13.5">
      <c r="A106" s="58" t="s">
        <v>13</v>
      </c>
      <c r="B106" s="33"/>
      <c r="C106" s="57" t="s">
        <v>5</v>
      </c>
      <c r="D106" s="90">
        <f aca="true" t="shared" si="24" ref="D106:L106">D105</f>
        <v>0</v>
      </c>
      <c r="E106" s="97">
        <f t="shared" si="24"/>
        <v>36151</v>
      </c>
      <c r="F106" s="90">
        <f>F105</f>
        <v>0</v>
      </c>
      <c r="G106" s="97">
        <f>G105</f>
        <v>45092</v>
      </c>
      <c r="H106" s="90">
        <f t="shared" si="24"/>
        <v>0</v>
      </c>
      <c r="I106" s="97">
        <f t="shared" si="24"/>
        <v>45293</v>
      </c>
      <c r="J106" s="90">
        <f t="shared" si="24"/>
        <v>0</v>
      </c>
      <c r="K106" s="97">
        <f t="shared" si="24"/>
        <v>53356</v>
      </c>
      <c r="L106" s="97">
        <f t="shared" si="24"/>
        <v>53356</v>
      </c>
    </row>
    <row r="107" spans="1:12" s="32" customFormat="1" ht="13.5">
      <c r="A107" s="55"/>
      <c r="B107" s="66"/>
      <c r="C107" s="67"/>
      <c r="D107" s="61"/>
      <c r="E107" s="62"/>
      <c r="F107" s="61"/>
      <c r="G107" s="62"/>
      <c r="H107" s="61"/>
      <c r="I107" s="62"/>
      <c r="J107" s="61"/>
      <c r="K107" s="62"/>
      <c r="L107" s="62"/>
    </row>
    <row r="108" spans="1:12" ht="27">
      <c r="A108" s="43" t="s">
        <v>15</v>
      </c>
      <c r="B108" s="118">
        <v>2012</v>
      </c>
      <c r="C108" s="91" t="s">
        <v>16</v>
      </c>
      <c r="D108" s="61"/>
      <c r="E108" s="62"/>
      <c r="F108" s="78"/>
      <c r="G108" s="79"/>
      <c r="H108" s="78"/>
      <c r="I108" s="79"/>
      <c r="J108" s="78"/>
      <c r="K108" s="79"/>
      <c r="L108" s="79"/>
    </row>
    <row r="109" spans="1:12" ht="13.5">
      <c r="A109" s="55"/>
      <c r="B109" s="102">
        <v>3.911</v>
      </c>
      <c r="C109" s="67" t="s">
        <v>58</v>
      </c>
      <c r="D109" s="94">
        <v>0</v>
      </c>
      <c r="E109" s="62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</row>
    <row r="110" spans="1:12" ht="12.75">
      <c r="A110" s="85"/>
      <c r="B110" s="119"/>
      <c r="C110" s="86"/>
      <c r="D110" s="87"/>
      <c r="E110" s="64"/>
      <c r="F110" s="88"/>
      <c r="G110" s="88"/>
      <c r="H110" s="88"/>
      <c r="I110" s="88"/>
      <c r="J110" s="88"/>
      <c r="K110" s="88"/>
      <c r="L110" s="88"/>
    </row>
    <row r="111" spans="4:12" ht="12.75">
      <c r="D111" s="80"/>
      <c r="E111" s="80"/>
      <c r="F111" s="81"/>
      <c r="G111" s="81"/>
      <c r="H111" s="81"/>
      <c r="I111" s="81"/>
      <c r="J111" s="70"/>
      <c r="K111" s="70"/>
      <c r="L111" s="70"/>
    </row>
    <row r="112" spans="3:12" ht="12.75">
      <c r="C112" s="31"/>
      <c r="D112" s="82"/>
      <c r="E112" s="82"/>
      <c r="F112" s="80"/>
      <c r="G112" s="80"/>
      <c r="H112" s="80"/>
      <c r="I112" s="80"/>
      <c r="J112" s="70"/>
      <c r="K112" s="70"/>
      <c r="L112" s="70"/>
    </row>
    <row r="113" spans="3:12" ht="12.75">
      <c r="C113" s="103"/>
      <c r="D113" s="70"/>
      <c r="E113" s="70"/>
      <c r="F113" s="82"/>
      <c r="G113" s="82"/>
      <c r="H113" s="82"/>
      <c r="I113" s="82"/>
      <c r="J113" s="70"/>
      <c r="K113" s="70"/>
      <c r="L113" s="70"/>
    </row>
    <row r="114" spans="3:12" ht="12.75">
      <c r="C114" s="31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3:12" ht="12.75">
      <c r="C115" s="31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3:12" ht="12.75">
      <c r="C116" s="31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3:12" ht="12.75">
      <c r="C117" s="31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3:12" ht="12.75">
      <c r="C118" s="31"/>
      <c r="D118" s="70"/>
      <c r="E118" s="70"/>
      <c r="F118" s="70"/>
      <c r="G118" s="70"/>
      <c r="H118" s="70"/>
      <c r="I118" s="70"/>
      <c r="J118" s="70"/>
      <c r="K118" s="70"/>
      <c r="L118" s="70"/>
    </row>
  </sheetData>
  <sheetProtection/>
  <autoFilter ref="A14:AF111"/>
  <mergeCells count="8">
    <mergeCell ref="D12:E12"/>
    <mergeCell ref="F12:G12"/>
    <mergeCell ref="H12:I12"/>
    <mergeCell ref="J12:L12"/>
    <mergeCell ref="D13:E13"/>
    <mergeCell ref="F13:G13"/>
    <mergeCell ref="H13:I13"/>
    <mergeCell ref="J13:L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9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user</cp:lastModifiedBy>
  <cp:lastPrinted>2012-06-21T08:02:41Z</cp:lastPrinted>
  <dcterms:created xsi:type="dcterms:W3CDTF">2004-06-02T16:15:43Z</dcterms:created>
  <dcterms:modified xsi:type="dcterms:W3CDTF">2012-06-26T09:55:50Z</dcterms:modified>
  <cp:category/>
  <cp:version/>
  <cp:contentType/>
  <cp:contentStatus/>
</cp:coreProperties>
</file>